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delisi\Desktop\programmi nuovi\VIGNAZZI\"/>
    </mc:Choice>
  </mc:AlternateContent>
  <bookViews>
    <workbookView xWindow="0" yWindow="0" windowWidth="16170" windowHeight="6120" tabRatio="976" activeTab="1"/>
  </bookViews>
  <sheets>
    <sheet name="LEGGIMI" sheetId="29" r:id="rId1"/>
    <sheet name="Esempio Gennaio" sheetId="32" r:id="rId2"/>
    <sheet name="Gennaio" sheetId="9" r:id="rId3"/>
    <sheet name="Febbraio" sheetId="17" r:id="rId4"/>
    <sheet name="Marzo" sheetId="18" r:id="rId5"/>
    <sheet name="Aprile" sheetId="19" r:id="rId6"/>
    <sheet name="Maggio" sheetId="20" r:id="rId7"/>
    <sheet name="Giugno" sheetId="21" r:id="rId8"/>
    <sheet name="Luglio" sheetId="22" r:id="rId9"/>
    <sheet name="Agosto" sheetId="23" r:id="rId10"/>
    <sheet name="Settembre" sheetId="24" r:id="rId11"/>
    <sheet name="Ottobre" sheetId="25" r:id="rId12"/>
    <sheet name="Novembre" sheetId="26" r:id="rId13"/>
    <sheet name="Dicembre" sheetId="27" r:id="rId14"/>
    <sheet name="Riassunto" sheetId="15" r:id="rId15"/>
    <sheet name="Grafici" sheetId="16" r:id="rId16"/>
  </sheets>
  <calcPr calcId="152511"/>
</workbook>
</file>

<file path=xl/calcChain.xml><?xml version="1.0" encoding="utf-8"?>
<calcChain xmlns="http://schemas.openxmlformats.org/spreadsheetml/2006/main">
  <c r="Q3" i="18" l="1"/>
  <c r="Q3" i="19"/>
  <c r="Q3" i="20"/>
  <c r="Q3" i="21"/>
  <c r="Q3" i="22"/>
  <c r="Q3" i="23"/>
  <c r="Q3" i="24"/>
  <c r="Q3" i="25"/>
  <c r="Q3" i="26"/>
  <c r="Q3" i="27"/>
  <c r="Q3" i="17"/>
  <c r="P3" i="18"/>
  <c r="P3" i="19"/>
  <c r="P3" i="20"/>
  <c r="P3" i="21"/>
  <c r="P3" i="22"/>
  <c r="P3" i="23"/>
  <c r="P3" i="24"/>
  <c r="P3" i="25"/>
  <c r="P3" i="26"/>
  <c r="P3" i="27"/>
  <c r="P3" i="17"/>
  <c r="L34" i="32"/>
  <c r="L33" i="32"/>
  <c r="L32" i="32"/>
  <c r="L31" i="32"/>
  <c r="L30" i="32"/>
  <c r="L29" i="32"/>
  <c r="L28" i="32"/>
  <c r="L27" i="32"/>
  <c r="L26" i="32"/>
  <c r="L24" i="32"/>
  <c r="L23" i="32"/>
  <c r="L22" i="32"/>
  <c r="L21" i="32"/>
  <c r="L20" i="32"/>
  <c r="L19" i="32"/>
  <c r="L18" i="32"/>
  <c r="L17" i="32"/>
  <c r="L16" i="32"/>
  <c r="L15" i="32"/>
  <c r="L14" i="32"/>
  <c r="L13" i="32"/>
  <c r="L12" i="32"/>
  <c r="L11" i="32"/>
  <c r="L9" i="32"/>
  <c r="K7" i="32"/>
  <c r="L7" i="32"/>
  <c r="L5" i="32"/>
  <c r="L4" i="32"/>
  <c r="G34" i="32"/>
  <c r="G33" i="32"/>
  <c r="G32" i="32"/>
  <c r="G31" i="32"/>
  <c r="G30" i="32"/>
  <c r="G29" i="32"/>
  <c r="G28" i="32"/>
  <c r="G27" i="32"/>
  <c r="G26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F7" i="32"/>
  <c r="G7" i="32"/>
  <c r="G5" i="32"/>
  <c r="G4" i="32"/>
  <c r="K4" i="32"/>
  <c r="K5" i="32"/>
  <c r="K6" i="32"/>
  <c r="L6" i="32" s="1"/>
  <c r="K8" i="32"/>
  <c r="L8" i="32" s="1"/>
  <c r="K9" i="32"/>
  <c r="K10" i="32"/>
  <c r="L10" i="32" s="1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L25" i="32" s="1"/>
  <c r="K26" i="32"/>
  <c r="K27" i="32"/>
  <c r="K28" i="32"/>
  <c r="K29" i="32"/>
  <c r="K30" i="32"/>
  <c r="K31" i="32"/>
  <c r="K32" i="32"/>
  <c r="K33" i="32"/>
  <c r="K34" i="32"/>
  <c r="F4" i="32"/>
  <c r="F5" i="32"/>
  <c r="F6" i="32"/>
  <c r="G6" i="32" s="1"/>
  <c r="F8" i="32"/>
  <c r="G8" i="32" s="1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G25" i="32" s="1"/>
  <c r="F26" i="32"/>
  <c r="F27" i="32"/>
  <c r="F28" i="32"/>
  <c r="F29" i="32"/>
  <c r="F30" i="32"/>
  <c r="F31" i="32"/>
  <c r="F32" i="32"/>
  <c r="F33" i="32"/>
  <c r="F34" i="32"/>
  <c r="N35" i="32"/>
  <c r="O35" i="32"/>
  <c r="H36" i="32"/>
  <c r="C36" i="32"/>
  <c r="Q35" i="32"/>
  <c r="P35" i="32"/>
  <c r="Q35" i="27"/>
  <c r="H28" i="15" s="1"/>
  <c r="Q35" i="26"/>
  <c r="H26" i="15" s="1"/>
  <c r="Q35" i="25"/>
  <c r="H24" i="15" s="1"/>
  <c r="Q35" i="24"/>
  <c r="H22" i="15" s="1"/>
  <c r="Q35" i="23"/>
  <c r="H20" i="15" s="1"/>
  <c r="Q35" i="22"/>
  <c r="H18" i="15" s="1"/>
  <c r="Q35" i="21"/>
  <c r="H16" i="15" s="1"/>
  <c r="Q35" i="20"/>
  <c r="H14" i="15" s="1"/>
  <c r="Q35" i="19"/>
  <c r="H12" i="15" s="1"/>
  <c r="Q35" i="18"/>
  <c r="H10" i="15" s="1"/>
  <c r="Q35" i="17"/>
  <c r="H8" i="15" s="1"/>
  <c r="Q35" i="9"/>
  <c r="H6" i="15" s="1"/>
  <c r="P35" i="27"/>
  <c r="G28" i="15" s="1"/>
  <c r="P35" i="26"/>
  <c r="G26" i="15" s="1"/>
  <c r="P35" i="25"/>
  <c r="G24" i="15" s="1"/>
  <c r="P35" i="24"/>
  <c r="G22" i="15" s="1"/>
  <c r="P35" i="23"/>
  <c r="G20" i="15" s="1"/>
  <c r="P35" i="22"/>
  <c r="G18" i="15" s="1"/>
  <c r="P35" i="21"/>
  <c r="G16" i="15" s="1"/>
  <c r="P35" i="20"/>
  <c r="G14" i="15" s="1"/>
  <c r="P35" i="19"/>
  <c r="G12" i="15" s="1"/>
  <c r="P35" i="18"/>
  <c r="G10" i="15" s="1"/>
  <c r="P35" i="17"/>
  <c r="G8" i="15" s="1"/>
  <c r="P35" i="9"/>
  <c r="G6" i="15" s="1"/>
  <c r="G5" i="15"/>
  <c r="H5" i="15"/>
  <c r="F9" i="27"/>
  <c r="F10" i="27"/>
  <c r="F11" i="27"/>
  <c r="F16" i="27"/>
  <c r="F17" i="27"/>
  <c r="F18" i="27"/>
  <c r="F23" i="27"/>
  <c r="F24" i="27"/>
  <c r="F25" i="27"/>
  <c r="F30" i="27"/>
  <c r="F31" i="27"/>
  <c r="F32" i="27"/>
  <c r="F8" i="27"/>
  <c r="F12" i="27"/>
  <c r="F13" i="27"/>
  <c r="F14" i="27"/>
  <c r="F15" i="27"/>
  <c r="F19" i="27"/>
  <c r="F20" i="27"/>
  <c r="F21" i="27"/>
  <c r="F22" i="27"/>
  <c r="F26" i="27"/>
  <c r="F27" i="27"/>
  <c r="F28" i="27"/>
  <c r="F29" i="27"/>
  <c r="F4" i="27"/>
  <c r="F5" i="27"/>
  <c r="F6" i="27"/>
  <c r="F7" i="27"/>
  <c r="F33" i="27"/>
  <c r="F34" i="27"/>
  <c r="K9" i="27"/>
  <c r="K10" i="27"/>
  <c r="K11" i="27"/>
  <c r="K16" i="27"/>
  <c r="K17" i="27"/>
  <c r="K18" i="27"/>
  <c r="K23" i="27"/>
  <c r="K24" i="27"/>
  <c r="K25" i="27"/>
  <c r="K30" i="27"/>
  <c r="K31" i="27"/>
  <c r="K32" i="27"/>
  <c r="K8" i="27"/>
  <c r="K12" i="27"/>
  <c r="K13" i="27"/>
  <c r="K14" i="27"/>
  <c r="K15" i="27"/>
  <c r="K19" i="27"/>
  <c r="K20" i="27"/>
  <c r="K21" i="27"/>
  <c r="K22" i="27"/>
  <c r="K26" i="27"/>
  <c r="K27" i="27"/>
  <c r="K28" i="27"/>
  <c r="K29" i="27"/>
  <c r="K4" i="27"/>
  <c r="K5" i="27"/>
  <c r="K6" i="27"/>
  <c r="K7" i="27"/>
  <c r="K33" i="27"/>
  <c r="K34" i="27"/>
  <c r="F5" i="26"/>
  <c r="F6" i="26"/>
  <c r="F11" i="26"/>
  <c r="F12" i="26"/>
  <c r="F13" i="26"/>
  <c r="F18" i="26"/>
  <c r="F19" i="26"/>
  <c r="F20" i="26"/>
  <c r="F25" i="26"/>
  <c r="F26" i="26"/>
  <c r="F27" i="26"/>
  <c r="F32" i="26"/>
  <c r="F33" i="26"/>
  <c r="F4" i="26"/>
  <c r="F7" i="26"/>
  <c r="F8" i="26"/>
  <c r="F9" i="26"/>
  <c r="F10" i="26"/>
  <c r="F14" i="26"/>
  <c r="F15" i="26"/>
  <c r="F16" i="26"/>
  <c r="F17" i="26"/>
  <c r="F21" i="26"/>
  <c r="F22" i="26"/>
  <c r="F23" i="26"/>
  <c r="F24" i="26"/>
  <c r="F28" i="26"/>
  <c r="F29" i="26"/>
  <c r="F30" i="26"/>
  <c r="F31" i="26"/>
  <c r="K5" i="26"/>
  <c r="K6" i="26"/>
  <c r="K11" i="26"/>
  <c r="K12" i="26"/>
  <c r="K13" i="26"/>
  <c r="K17" i="26"/>
  <c r="K18" i="26"/>
  <c r="K19" i="26"/>
  <c r="K20" i="26"/>
  <c r="K25" i="26"/>
  <c r="K26" i="26"/>
  <c r="K27" i="26"/>
  <c r="K4" i="26"/>
  <c r="H38" i="26" s="1"/>
  <c r="K7" i="26"/>
  <c r="K8" i="26"/>
  <c r="K9" i="26"/>
  <c r="K10" i="26"/>
  <c r="K14" i="26"/>
  <c r="K15" i="26"/>
  <c r="K16" i="26"/>
  <c r="K21" i="26"/>
  <c r="K22" i="26"/>
  <c r="K23" i="26"/>
  <c r="K24" i="26"/>
  <c r="K28" i="26"/>
  <c r="K29" i="26"/>
  <c r="K30" i="26"/>
  <c r="K31" i="26"/>
  <c r="K32" i="26"/>
  <c r="K33" i="26"/>
  <c r="F7" i="25"/>
  <c r="F8" i="25"/>
  <c r="F9" i="25"/>
  <c r="F14" i="25"/>
  <c r="F15" i="25"/>
  <c r="F16" i="25"/>
  <c r="F21" i="25"/>
  <c r="F22" i="25"/>
  <c r="F23" i="25"/>
  <c r="F24" i="25"/>
  <c r="F28" i="25"/>
  <c r="F29" i="25"/>
  <c r="F30" i="25"/>
  <c r="F6" i="25"/>
  <c r="F10" i="25"/>
  <c r="F11" i="25"/>
  <c r="F12" i="25"/>
  <c r="F13" i="25"/>
  <c r="F17" i="25"/>
  <c r="F18" i="25"/>
  <c r="F19" i="25"/>
  <c r="F20" i="25"/>
  <c r="F25" i="25"/>
  <c r="F26" i="25"/>
  <c r="F27" i="25"/>
  <c r="F31" i="25"/>
  <c r="F4" i="25"/>
  <c r="F5" i="25"/>
  <c r="F32" i="25"/>
  <c r="F33" i="25"/>
  <c r="F34" i="25"/>
  <c r="K7" i="25"/>
  <c r="K8" i="25"/>
  <c r="K9" i="25"/>
  <c r="K14" i="25"/>
  <c r="K15" i="25"/>
  <c r="K16" i="25"/>
  <c r="K21" i="25"/>
  <c r="K22" i="25"/>
  <c r="K23" i="25"/>
  <c r="K28" i="25"/>
  <c r="K29" i="25"/>
  <c r="K30" i="25"/>
  <c r="K10" i="25"/>
  <c r="K11" i="25"/>
  <c r="K12" i="25"/>
  <c r="K13" i="25"/>
  <c r="K17" i="25"/>
  <c r="K18" i="25"/>
  <c r="K19" i="25"/>
  <c r="K20" i="25"/>
  <c r="K24" i="25"/>
  <c r="K25" i="25"/>
  <c r="K26" i="25"/>
  <c r="K27" i="25"/>
  <c r="K4" i="25"/>
  <c r="K5" i="25"/>
  <c r="K6" i="25"/>
  <c r="K31" i="25"/>
  <c r="K32" i="25"/>
  <c r="K33" i="25"/>
  <c r="K34" i="25"/>
  <c r="F9" i="24"/>
  <c r="F10" i="24"/>
  <c r="F11" i="24"/>
  <c r="F16" i="24"/>
  <c r="F17" i="24"/>
  <c r="F18" i="24"/>
  <c r="F23" i="24"/>
  <c r="F24" i="24"/>
  <c r="F25" i="24"/>
  <c r="F30" i="24"/>
  <c r="F31" i="24"/>
  <c r="F32" i="24"/>
  <c r="F8" i="24"/>
  <c r="F12" i="24"/>
  <c r="F13" i="24"/>
  <c r="F14" i="24"/>
  <c r="F15" i="24"/>
  <c r="F19" i="24"/>
  <c r="F20" i="24"/>
  <c r="F21" i="24"/>
  <c r="F22" i="24"/>
  <c r="F26" i="24"/>
  <c r="F27" i="24"/>
  <c r="F28" i="24"/>
  <c r="F29" i="24"/>
  <c r="F4" i="24"/>
  <c r="F5" i="24"/>
  <c r="F6" i="24"/>
  <c r="F7" i="24"/>
  <c r="F33" i="24"/>
  <c r="K9" i="24"/>
  <c r="K10" i="24"/>
  <c r="K11" i="24"/>
  <c r="K16" i="24"/>
  <c r="K17" i="24"/>
  <c r="K18" i="24"/>
  <c r="K23" i="24"/>
  <c r="K24" i="24"/>
  <c r="K25" i="24"/>
  <c r="K30" i="24"/>
  <c r="K31" i="24"/>
  <c r="K32" i="24"/>
  <c r="K8" i="24"/>
  <c r="K12" i="24"/>
  <c r="K13" i="24"/>
  <c r="K14" i="24"/>
  <c r="K15" i="24"/>
  <c r="K19" i="24"/>
  <c r="K20" i="24"/>
  <c r="K21" i="24"/>
  <c r="K22" i="24"/>
  <c r="K26" i="24"/>
  <c r="K27" i="24"/>
  <c r="K28" i="24"/>
  <c r="K29" i="24"/>
  <c r="K4" i="24"/>
  <c r="K5" i="24"/>
  <c r="K6" i="24"/>
  <c r="K7" i="24"/>
  <c r="K33" i="24"/>
  <c r="H38" i="24"/>
  <c r="F5" i="23"/>
  <c r="F6" i="23"/>
  <c r="F7" i="23"/>
  <c r="F12" i="23"/>
  <c r="F13" i="23"/>
  <c r="F14" i="23"/>
  <c r="F19" i="23"/>
  <c r="F20" i="23"/>
  <c r="F21" i="23"/>
  <c r="F26" i="23"/>
  <c r="F27" i="23"/>
  <c r="F28" i="23"/>
  <c r="F33" i="23"/>
  <c r="F4" i="23"/>
  <c r="F8" i="23"/>
  <c r="F9" i="23"/>
  <c r="F10" i="23"/>
  <c r="F11" i="23"/>
  <c r="F15" i="23"/>
  <c r="F16" i="23"/>
  <c r="F17" i="23"/>
  <c r="F18" i="23"/>
  <c r="F22" i="23"/>
  <c r="F23" i="23"/>
  <c r="F24" i="23"/>
  <c r="F25" i="23"/>
  <c r="F29" i="23"/>
  <c r="F30" i="23"/>
  <c r="F31" i="23"/>
  <c r="F32" i="23"/>
  <c r="F34" i="23"/>
  <c r="K5" i="23"/>
  <c r="K6" i="23"/>
  <c r="K7" i="23"/>
  <c r="K12" i="23"/>
  <c r="K13" i="23"/>
  <c r="K14" i="23"/>
  <c r="K19" i="23"/>
  <c r="K20" i="23"/>
  <c r="K21" i="23"/>
  <c r="K26" i="23"/>
  <c r="K27" i="23"/>
  <c r="K28" i="23"/>
  <c r="K4" i="23"/>
  <c r="K8" i="23"/>
  <c r="K9" i="23"/>
  <c r="K10" i="23"/>
  <c r="K11" i="23"/>
  <c r="K15" i="23"/>
  <c r="K16" i="23"/>
  <c r="K17" i="23"/>
  <c r="K18" i="23"/>
  <c r="K22" i="23"/>
  <c r="K23" i="23"/>
  <c r="K24" i="23"/>
  <c r="K25" i="23"/>
  <c r="K29" i="23"/>
  <c r="K30" i="23"/>
  <c r="K31" i="23"/>
  <c r="K32" i="23"/>
  <c r="K33" i="23"/>
  <c r="K34" i="23"/>
  <c r="F8" i="22"/>
  <c r="F9" i="22"/>
  <c r="F10" i="22"/>
  <c r="F15" i="22"/>
  <c r="F16" i="22"/>
  <c r="F17" i="22"/>
  <c r="F22" i="22"/>
  <c r="F23" i="22"/>
  <c r="F24" i="22"/>
  <c r="F29" i="22"/>
  <c r="F30" i="22"/>
  <c r="F31" i="22"/>
  <c r="F7" i="22"/>
  <c r="F11" i="22"/>
  <c r="F12" i="22"/>
  <c r="F13" i="22"/>
  <c r="F14" i="22"/>
  <c r="F18" i="22"/>
  <c r="F19" i="22"/>
  <c r="F20" i="22"/>
  <c r="F21" i="22"/>
  <c r="F25" i="22"/>
  <c r="F26" i="22"/>
  <c r="F27" i="22"/>
  <c r="F28" i="22"/>
  <c r="F4" i="22"/>
  <c r="C38" i="22" s="1"/>
  <c r="F18" i="15" s="1"/>
  <c r="F5" i="22"/>
  <c r="F6" i="22"/>
  <c r="F32" i="22"/>
  <c r="F33" i="22"/>
  <c r="F34" i="22"/>
  <c r="K8" i="22"/>
  <c r="K9" i="22"/>
  <c r="K10" i="22"/>
  <c r="K15" i="22"/>
  <c r="K16" i="22"/>
  <c r="K17" i="22"/>
  <c r="K22" i="22"/>
  <c r="K23" i="22"/>
  <c r="K24" i="22"/>
  <c r="K29" i="22"/>
  <c r="K30" i="22"/>
  <c r="K31" i="22"/>
  <c r="K7" i="22"/>
  <c r="K11" i="22"/>
  <c r="K12" i="22"/>
  <c r="K13" i="22"/>
  <c r="K14" i="22"/>
  <c r="K18" i="22"/>
  <c r="K19" i="22"/>
  <c r="K20" i="22"/>
  <c r="K21" i="22"/>
  <c r="K25" i="22"/>
  <c r="K26" i="22"/>
  <c r="K27" i="22"/>
  <c r="K28" i="22"/>
  <c r="K32" i="22"/>
  <c r="K33" i="22"/>
  <c r="K4" i="22"/>
  <c r="K5" i="22"/>
  <c r="H38" i="22" s="1"/>
  <c r="K6" i="22"/>
  <c r="K34" i="22"/>
  <c r="F10" i="21"/>
  <c r="F11" i="21"/>
  <c r="F12" i="21"/>
  <c r="F17" i="21"/>
  <c r="F18" i="21"/>
  <c r="F19" i="21"/>
  <c r="F24" i="21"/>
  <c r="F25" i="21"/>
  <c r="F26" i="21"/>
  <c r="F31" i="21"/>
  <c r="F32" i="21"/>
  <c r="F33" i="21"/>
  <c r="F9" i="21"/>
  <c r="F13" i="21"/>
  <c r="F14" i="21"/>
  <c r="F15" i="21"/>
  <c r="F16" i="21"/>
  <c r="F20" i="21"/>
  <c r="F21" i="21"/>
  <c r="F22" i="21"/>
  <c r="F23" i="21"/>
  <c r="F27" i="21"/>
  <c r="F28" i="21"/>
  <c r="F29" i="21"/>
  <c r="F30" i="21"/>
  <c r="F4" i="21"/>
  <c r="C38" i="21" s="1"/>
  <c r="F5" i="21"/>
  <c r="F6" i="21"/>
  <c r="F7" i="21"/>
  <c r="F8" i="21"/>
  <c r="K5" i="21"/>
  <c r="K10" i="21"/>
  <c r="K11" i="21"/>
  <c r="K12" i="21"/>
  <c r="K17" i="21"/>
  <c r="K18" i="21"/>
  <c r="K19" i="21"/>
  <c r="K24" i="21"/>
  <c r="K25" i="21"/>
  <c r="K26" i="21"/>
  <c r="K31" i="21"/>
  <c r="K32" i="21"/>
  <c r="K33" i="21"/>
  <c r="K4" i="21"/>
  <c r="K6" i="21"/>
  <c r="K7" i="21"/>
  <c r="K8" i="21"/>
  <c r="K9" i="21"/>
  <c r="K13" i="21"/>
  <c r="K14" i="21"/>
  <c r="K15" i="21"/>
  <c r="K16" i="21"/>
  <c r="K20" i="21"/>
  <c r="K21" i="21"/>
  <c r="K22" i="21"/>
  <c r="K23" i="21"/>
  <c r="K27" i="21"/>
  <c r="K28" i="21"/>
  <c r="K29" i="21"/>
  <c r="K30" i="21"/>
  <c r="F6" i="20"/>
  <c r="F7" i="20"/>
  <c r="F8" i="20"/>
  <c r="F13" i="20"/>
  <c r="F14" i="20"/>
  <c r="F15" i="20"/>
  <c r="F20" i="20"/>
  <c r="F21" i="20"/>
  <c r="F22" i="20"/>
  <c r="F27" i="20"/>
  <c r="F28" i="20"/>
  <c r="F29" i="20"/>
  <c r="F5" i="20"/>
  <c r="C38" i="20" s="1"/>
  <c r="F9" i="20"/>
  <c r="F10" i="20"/>
  <c r="F11" i="20"/>
  <c r="F12" i="20"/>
  <c r="F16" i="20"/>
  <c r="F17" i="20"/>
  <c r="F18" i="20"/>
  <c r="F19" i="20"/>
  <c r="F23" i="20"/>
  <c r="F24" i="20"/>
  <c r="F25" i="20"/>
  <c r="F26" i="20"/>
  <c r="F4" i="20"/>
  <c r="F30" i="20"/>
  <c r="F31" i="20"/>
  <c r="F32" i="20"/>
  <c r="F33" i="20"/>
  <c r="F34" i="20"/>
  <c r="K6" i="20"/>
  <c r="K7" i="20"/>
  <c r="K8" i="20"/>
  <c r="K13" i="20"/>
  <c r="K14" i="20"/>
  <c r="K15" i="20"/>
  <c r="K20" i="20"/>
  <c r="K21" i="20"/>
  <c r="K22" i="20"/>
  <c r="K27" i="20"/>
  <c r="K28" i="20"/>
  <c r="K29" i="20"/>
  <c r="K5" i="20"/>
  <c r="K9" i="20"/>
  <c r="K10" i="20"/>
  <c r="K11" i="20"/>
  <c r="K12" i="20"/>
  <c r="K16" i="20"/>
  <c r="K17" i="20"/>
  <c r="K18" i="20"/>
  <c r="K19" i="20"/>
  <c r="K23" i="20"/>
  <c r="K24" i="20"/>
  <c r="K25" i="20"/>
  <c r="K26" i="20"/>
  <c r="K30" i="20"/>
  <c r="K31" i="20"/>
  <c r="K32" i="20"/>
  <c r="K4" i="20"/>
  <c r="H38" i="20" s="1"/>
  <c r="K33" i="20"/>
  <c r="K34" i="20"/>
  <c r="F8" i="19"/>
  <c r="F9" i="19"/>
  <c r="F10" i="19"/>
  <c r="F15" i="19"/>
  <c r="F16" i="19"/>
  <c r="F17" i="19"/>
  <c r="F22" i="19"/>
  <c r="F23" i="19"/>
  <c r="F28" i="19"/>
  <c r="F29" i="19"/>
  <c r="F30" i="19"/>
  <c r="F31" i="19"/>
  <c r="F7" i="19"/>
  <c r="F11" i="19"/>
  <c r="F12" i="19"/>
  <c r="F13" i="19"/>
  <c r="F14" i="19"/>
  <c r="F18" i="19"/>
  <c r="F19" i="19"/>
  <c r="F20" i="19"/>
  <c r="F21" i="19"/>
  <c r="F24" i="19"/>
  <c r="F25" i="19"/>
  <c r="F26" i="19"/>
  <c r="F27" i="19"/>
  <c r="F4" i="19"/>
  <c r="F5" i="19"/>
  <c r="F6" i="19"/>
  <c r="C38" i="19" s="1"/>
  <c r="F32" i="19"/>
  <c r="F33" i="19"/>
  <c r="K8" i="19"/>
  <c r="K9" i="19"/>
  <c r="K10" i="19"/>
  <c r="K15" i="19"/>
  <c r="K16" i="19"/>
  <c r="K17" i="19"/>
  <c r="K22" i="19"/>
  <c r="K23" i="19"/>
  <c r="K28" i="19"/>
  <c r="K29" i="19"/>
  <c r="K30" i="19"/>
  <c r="K31" i="19"/>
  <c r="K6" i="19"/>
  <c r="K7" i="19"/>
  <c r="K11" i="19"/>
  <c r="K12" i="19"/>
  <c r="K13" i="19"/>
  <c r="K14" i="19"/>
  <c r="K18" i="19"/>
  <c r="K19" i="19"/>
  <c r="K20" i="19"/>
  <c r="K21" i="19"/>
  <c r="K24" i="19"/>
  <c r="K25" i="19"/>
  <c r="K26" i="19"/>
  <c r="K27" i="19"/>
  <c r="K4" i="19"/>
  <c r="K5" i="19"/>
  <c r="K32" i="19"/>
  <c r="K33" i="19"/>
  <c r="F5" i="18"/>
  <c r="F6" i="18"/>
  <c r="F11" i="18"/>
  <c r="F12" i="18"/>
  <c r="F13" i="18"/>
  <c r="F18" i="18"/>
  <c r="F19" i="18"/>
  <c r="F20" i="18"/>
  <c r="F25" i="18"/>
  <c r="F26" i="18"/>
  <c r="F27" i="18"/>
  <c r="F32" i="18"/>
  <c r="F33" i="18"/>
  <c r="F4" i="18"/>
  <c r="F7" i="18"/>
  <c r="F8" i="18"/>
  <c r="F9" i="18"/>
  <c r="F10" i="18"/>
  <c r="F14" i="18"/>
  <c r="F15" i="18"/>
  <c r="F16" i="18"/>
  <c r="F17" i="18"/>
  <c r="F21" i="18"/>
  <c r="F22" i="18"/>
  <c r="F23" i="18"/>
  <c r="F24" i="18"/>
  <c r="F28" i="18"/>
  <c r="F29" i="18"/>
  <c r="F30" i="18"/>
  <c r="F31" i="18"/>
  <c r="F34" i="18"/>
  <c r="C38" i="18"/>
  <c r="K5" i="18"/>
  <c r="K6" i="18"/>
  <c r="K11" i="18"/>
  <c r="K12" i="18"/>
  <c r="K13" i="18"/>
  <c r="K18" i="18"/>
  <c r="K19" i="18"/>
  <c r="K20" i="18"/>
  <c r="K25" i="18"/>
  <c r="K26" i="18"/>
  <c r="K27" i="18"/>
  <c r="K32" i="18"/>
  <c r="K33" i="18"/>
  <c r="K4" i="18"/>
  <c r="K7" i="18"/>
  <c r="K8" i="18"/>
  <c r="K9" i="18"/>
  <c r="K10" i="18"/>
  <c r="K14" i="18"/>
  <c r="K15" i="18"/>
  <c r="K16" i="18"/>
  <c r="K17" i="18"/>
  <c r="K21" i="18"/>
  <c r="K22" i="18"/>
  <c r="K23" i="18"/>
  <c r="K24" i="18"/>
  <c r="K28" i="18"/>
  <c r="K29" i="18"/>
  <c r="K30" i="18"/>
  <c r="K31" i="18"/>
  <c r="K34" i="18"/>
  <c r="H38" i="18"/>
  <c r="F10" i="15" s="1"/>
  <c r="F5" i="17"/>
  <c r="F6" i="17"/>
  <c r="F11" i="17"/>
  <c r="F12" i="17"/>
  <c r="F13" i="17"/>
  <c r="F18" i="17"/>
  <c r="F19" i="17"/>
  <c r="F20" i="17"/>
  <c r="F25" i="17"/>
  <c r="F26" i="17"/>
  <c r="F27" i="17"/>
  <c r="F4" i="17"/>
  <c r="F7" i="17"/>
  <c r="F8" i="17"/>
  <c r="F9" i="17"/>
  <c r="F10" i="17"/>
  <c r="F14" i="17"/>
  <c r="F15" i="17"/>
  <c r="F16" i="17"/>
  <c r="F17" i="17"/>
  <c r="F21" i="17"/>
  <c r="F22" i="17"/>
  <c r="F23" i="17"/>
  <c r="F24" i="17"/>
  <c r="F28" i="17"/>
  <c r="F29" i="17"/>
  <c r="F30" i="17"/>
  <c r="F31" i="17"/>
  <c r="K5" i="17"/>
  <c r="K6" i="17"/>
  <c r="K11" i="17"/>
  <c r="K12" i="17"/>
  <c r="K13" i="17"/>
  <c r="K18" i="17"/>
  <c r="K19" i="17"/>
  <c r="K20" i="17"/>
  <c r="K25" i="17"/>
  <c r="K26" i="17"/>
  <c r="K27" i="17"/>
  <c r="K4" i="17"/>
  <c r="H38" i="17" s="1"/>
  <c r="K7" i="17"/>
  <c r="K8" i="17"/>
  <c r="K9" i="17"/>
  <c r="K10" i="17"/>
  <c r="K14" i="17"/>
  <c r="K15" i="17"/>
  <c r="K16" i="17"/>
  <c r="K17" i="17"/>
  <c r="K21" i="17"/>
  <c r="K22" i="17"/>
  <c r="K23" i="17"/>
  <c r="K24" i="17"/>
  <c r="K28" i="17"/>
  <c r="K29" i="17"/>
  <c r="K30" i="17"/>
  <c r="K31" i="17"/>
  <c r="F7" i="9"/>
  <c r="F8" i="9"/>
  <c r="F9" i="9"/>
  <c r="F10" i="9"/>
  <c r="F13" i="9"/>
  <c r="F14" i="9"/>
  <c r="F15" i="9"/>
  <c r="F16" i="9"/>
  <c r="F17" i="9"/>
  <c r="F20" i="9"/>
  <c r="F21" i="9"/>
  <c r="F22" i="9"/>
  <c r="F23" i="9"/>
  <c r="F24" i="9"/>
  <c r="F27" i="9"/>
  <c r="F28" i="9"/>
  <c r="F29" i="9"/>
  <c r="F30" i="9"/>
  <c r="F31" i="9"/>
  <c r="F11" i="9"/>
  <c r="F12" i="9"/>
  <c r="F18" i="9"/>
  <c r="F19" i="9"/>
  <c r="F25" i="9"/>
  <c r="F26" i="9"/>
  <c r="F4" i="9"/>
  <c r="F5" i="9"/>
  <c r="F6" i="9"/>
  <c r="F32" i="9"/>
  <c r="F33" i="9"/>
  <c r="F34" i="9"/>
  <c r="K13" i="9"/>
  <c r="K14" i="9"/>
  <c r="K15" i="9"/>
  <c r="K16" i="9"/>
  <c r="K17" i="9"/>
  <c r="K20" i="9"/>
  <c r="K21" i="9"/>
  <c r="K22" i="9"/>
  <c r="K23" i="9"/>
  <c r="K24" i="9"/>
  <c r="K27" i="9"/>
  <c r="K28" i="9"/>
  <c r="K29" i="9"/>
  <c r="K30" i="9"/>
  <c r="K31" i="9"/>
  <c r="K18" i="9"/>
  <c r="K19" i="9"/>
  <c r="K25" i="9"/>
  <c r="K26" i="9"/>
  <c r="K7" i="9"/>
  <c r="K4" i="9"/>
  <c r="K5" i="9"/>
  <c r="K6" i="9"/>
  <c r="K8" i="9"/>
  <c r="K9" i="9"/>
  <c r="K10" i="9"/>
  <c r="K11" i="9"/>
  <c r="K12" i="9"/>
  <c r="K32" i="9"/>
  <c r="K33" i="9"/>
  <c r="K34" i="9"/>
  <c r="C36" i="27"/>
  <c r="H36" i="27"/>
  <c r="C36" i="26"/>
  <c r="H36" i="26"/>
  <c r="E26" i="15"/>
  <c r="C36" i="25"/>
  <c r="H36" i="25"/>
  <c r="E24" i="15" s="1"/>
  <c r="C36" i="24"/>
  <c r="E22" i="15" s="1"/>
  <c r="H36" i="24"/>
  <c r="C36" i="23"/>
  <c r="H36" i="23"/>
  <c r="E20" i="15" s="1"/>
  <c r="C36" i="22"/>
  <c r="E18" i="15" s="1"/>
  <c r="H36" i="22"/>
  <c r="C36" i="21"/>
  <c r="H36" i="21"/>
  <c r="E16" i="15" s="1"/>
  <c r="C36" i="20"/>
  <c r="H36" i="20"/>
  <c r="E14" i="15"/>
  <c r="C36" i="19"/>
  <c r="H36" i="19"/>
  <c r="C36" i="18"/>
  <c r="H36" i="18"/>
  <c r="E10" i="15"/>
  <c r="C36" i="17"/>
  <c r="H36" i="17"/>
  <c r="E8" i="15" s="1"/>
  <c r="C36" i="9"/>
  <c r="H36" i="9"/>
  <c r="E6" i="15" s="1"/>
  <c r="O35" i="27"/>
  <c r="C28" i="15" s="1"/>
  <c r="O35" i="26"/>
  <c r="C26" i="15"/>
  <c r="O35" i="25"/>
  <c r="C24" i="15" s="1"/>
  <c r="O35" i="24"/>
  <c r="C22" i="15"/>
  <c r="O35" i="23"/>
  <c r="C20" i="15" s="1"/>
  <c r="O35" i="22"/>
  <c r="C18" i="15"/>
  <c r="O35" i="21"/>
  <c r="C16" i="15" s="1"/>
  <c r="O35" i="20"/>
  <c r="C14" i="15"/>
  <c r="O35" i="19"/>
  <c r="C12" i="15" s="1"/>
  <c r="O35" i="18"/>
  <c r="C10" i="15"/>
  <c r="O35" i="17"/>
  <c r="C8" i="15" s="1"/>
  <c r="N35" i="27"/>
  <c r="B28" i="15" s="1"/>
  <c r="N35" i="26"/>
  <c r="B26" i="15" s="1"/>
  <c r="N35" i="25"/>
  <c r="B24" i="15" s="1"/>
  <c r="N35" i="24"/>
  <c r="B22" i="15" s="1"/>
  <c r="D22" i="15" s="1"/>
  <c r="N35" i="23"/>
  <c r="B20" i="15" s="1"/>
  <c r="N35" i="22"/>
  <c r="B18" i="15" s="1"/>
  <c r="N35" i="21"/>
  <c r="B16" i="15" s="1"/>
  <c r="N35" i="20"/>
  <c r="B14" i="15" s="1"/>
  <c r="D14" i="15" s="1"/>
  <c r="N35" i="19"/>
  <c r="B12" i="15" s="1"/>
  <c r="N35" i="18"/>
  <c r="B10" i="15" s="1"/>
  <c r="N35" i="17"/>
  <c r="B8" i="15" s="1"/>
  <c r="O35" i="9"/>
  <c r="C6" i="15" s="1"/>
  <c r="N35" i="9"/>
  <c r="B6" i="15" s="1"/>
  <c r="L4" i="18"/>
  <c r="L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L6" i="26"/>
  <c r="L5" i="26"/>
  <c r="L39" i="26" s="1"/>
  <c r="L37" i="26" s="1"/>
  <c r="G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39" i="26" s="1"/>
  <c r="G37" i="26" s="1"/>
  <c r="G6" i="26"/>
  <c r="G5" i="26"/>
  <c r="L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L7" i="24"/>
  <c r="L6" i="24"/>
  <c r="L5" i="24"/>
  <c r="G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39" i="24"/>
  <c r="G37" i="24" s="1"/>
  <c r="L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L39" i="21" s="1"/>
  <c r="L37" i="21" s="1"/>
  <c r="G4" i="21"/>
  <c r="G39" i="21" s="1"/>
  <c r="G37" i="21" s="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L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5" i="19"/>
  <c r="G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39" i="19"/>
  <c r="L12" i="17"/>
  <c r="L5" i="17"/>
  <c r="L4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1" i="17"/>
  <c r="L10" i="17"/>
  <c r="L9" i="17"/>
  <c r="L8" i="17"/>
  <c r="L7" i="17"/>
  <c r="L6" i="17"/>
  <c r="G12" i="17"/>
  <c r="G5" i="17"/>
  <c r="G39" i="17" s="1"/>
  <c r="G37" i="17" s="1"/>
  <c r="G4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1" i="17"/>
  <c r="G10" i="17"/>
  <c r="G9" i="17"/>
  <c r="G8" i="17"/>
  <c r="G7" i="17"/>
  <c r="G6" i="17"/>
  <c r="L34" i="27"/>
  <c r="G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7" i="27"/>
  <c r="L6" i="27"/>
  <c r="L5" i="27"/>
  <c r="L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4" i="27"/>
  <c r="G39" i="27"/>
  <c r="G37" i="27" s="1"/>
  <c r="N37" i="27"/>
  <c r="N37" i="26"/>
  <c r="L34" i="25"/>
  <c r="L33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L7" i="25"/>
  <c r="L6" i="25"/>
  <c r="L5" i="25"/>
  <c r="L4" i="25"/>
  <c r="L39" i="25" s="1"/>
  <c r="L37" i="25" s="1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" i="25"/>
  <c r="G39" i="25" s="1"/>
  <c r="G37" i="25" s="1"/>
  <c r="N37" i="25"/>
  <c r="N37" i="24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39" i="23" s="1"/>
  <c r="L37" i="23" s="1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39" i="23" s="1"/>
  <c r="G37" i="23" s="1"/>
  <c r="N37" i="23"/>
  <c r="L34" i="22"/>
  <c r="G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39" i="22" s="1"/>
  <c r="L37" i="22" s="1"/>
  <c r="L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9" i="22" s="1"/>
  <c r="G37" i="22" s="1"/>
  <c r="N37" i="22"/>
  <c r="N37" i="21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10" i="20"/>
  <c r="L9" i="20"/>
  <c r="L8" i="20"/>
  <c r="L7" i="20"/>
  <c r="L6" i="20"/>
  <c r="L5" i="20"/>
  <c r="L4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N37" i="20"/>
  <c r="N37" i="19"/>
  <c r="G37" i="19"/>
  <c r="L34" i="18"/>
  <c r="L33" i="18"/>
  <c r="L32" i="18"/>
  <c r="G34" i="18"/>
  <c r="G33" i="18"/>
  <c r="G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39" i="18" s="1"/>
  <c r="G37" i="18" s="1"/>
  <c r="G4" i="18"/>
  <c r="N37" i="18"/>
  <c r="N37" i="17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N37" i="9"/>
  <c r="F14" i="15" l="1"/>
  <c r="G39" i="9"/>
  <c r="G37" i="9" s="1"/>
  <c r="L39" i="20"/>
  <c r="L37" i="20" s="1"/>
  <c r="L39" i="17"/>
  <c r="L37" i="17" s="1"/>
  <c r="L39" i="18"/>
  <c r="L37" i="18" s="1"/>
  <c r="G39" i="20"/>
  <c r="G37" i="20" s="1"/>
  <c r="L39" i="27"/>
  <c r="L37" i="27" s="1"/>
  <c r="L39" i="19"/>
  <c r="L37" i="19" s="1"/>
  <c r="D8" i="15"/>
  <c r="D16" i="15"/>
  <c r="D24" i="15"/>
  <c r="H38" i="21"/>
  <c r="F16" i="15" s="1"/>
  <c r="D10" i="15"/>
  <c r="D18" i="15"/>
  <c r="D26" i="15"/>
  <c r="H38" i="19"/>
  <c r="F12" i="15" s="1"/>
  <c r="C38" i="26"/>
  <c r="F26" i="15" s="1"/>
  <c r="L39" i="9"/>
  <c r="L37" i="9" s="1"/>
  <c r="L39" i="24"/>
  <c r="L37" i="24" s="1"/>
  <c r="D12" i="15"/>
  <c r="D20" i="15"/>
  <c r="E12" i="15"/>
  <c r="E28" i="15"/>
  <c r="C38" i="23"/>
  <c r="F20" i="15" s="1"/>
  <c r="C38" i="24"/>
  <c r="F22" i="15" s="1"/>
  <c r="H38" i="25"/>
  <c r="C38" i="27"/>
  <c r="H38" i="23"/>
  <c r="C38" i="25"/>
  <c r="F24" i="15" s="1"/>
  <c r="H38" i="27"/>
  <c r="H38" i="9"/>
  <c r="D28" i="15"/>
  <c r="N37" i="32"/>
  <c r="L39" i="32"/>
  <c r="L37" i="32" s="1"/>
  <c r="G39" i="32"/>
  <c r="G37" i="32" s="1"/>
  <c r="H38" i="32"/>
  <c r="C38" i="9"/>
  <c r="F6" i="15" s="1"/>
  <c r="C38" i="32"/>
  <c r="D6" i="15"/>
  <c r="B35" i="15"/>
  <c r="B30" i="15"/>
  <c r="F28" i="15"/>
  <c r="C35" i="15"/>
  <c r="C30" i="15"/>
  <c r="E30" i="15"/>
  <c r="E35" i="15"/>
  <c r="G30" i="15"/>
  <c r="H30" i="15"/>
  <c r="C38" i="17"/>
  <c r="F8" i="15" s="1"/>
  <c r="D35" i="15" l="1"/>
  <c r="E34" i="15"/>
  <c r="C34" i="15"/>
  <c r="B34" i="15"/>
  <c r="F31" i="15"/>
  <c r="F34" i="15" s="1"/>
  <c r="D30" i="15"/>
  <c r="D34" i="15" l="1"/>
</calcChain>
</file>

<file path=xl/sharedStrings.xml><?xml version="1.0" encoding="utf-8"?>
<sst xmlns="http://schemas.openxmlformats.org/spreadsheetml/2006/main" count="823" uniqueCount="85">
  <si>
    <t>GIORNO</t>
  </si>
  <si>
    <t>NOTE VARIE</t>
  </si>
  <si>
    <t>TOTALI</t>
  </si>
  <si>
    <t>TOTALE SPESE</t>
  </si>
  <si>
    <t>Km. Percorsi</t>
  </si>
  <si>
    <t>Velocità Km/Orari</t>
  </si>
  <si>
    <t>A N D A T A</t>
  </si>
  <si>
    <t>R I T O R N O</t>
  </si>
  <si>
    <t>Orario Partenza</t>
  </si>
  <si>
    <t>Orario Arrivo</t>
  </si>
  <si>
    <t>ORE DI VIAGGIO</t>
  </si>
  <si>
    <t>S P E S E</t>
  </si>
  <si>
    <t>C O S T I</t>
  </si>
  <si>
    <t>Carburante</t>
  </si>
  <si>
    <t>Pedaggio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</si>
  <si>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</si>
  <si>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</si>
  <si>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</si>
  <si>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</si>
  <si>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</si>
  <si>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</si>
  <si>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</si>
  <si>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</si>
  <si>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</si>
  <si>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</si>
  <si>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</si>
  <si>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</si>
  <si>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 O T A L I</t>
  </si>
  <si>
    <t>RITORNO</t>
  </si>
  <si>
    <t>SPESE CARBURANTE</t>
  </si>
  <si>
    <t>SPESE PEDAGGIO</t>
  </si>
  <si>
    <t>CHILOMETRI PERCORSI</t>
  </si>
  <si>
    <t>GRAFICI  DEI  MESI</t>
  </si>
  <si>
    <t>Km. PERCORSI</t>
  </si>
  <si>
    <t>GIORNI</t>
  </si>
  <si>
    <t>ORE</t>
  </si>
  <si>
    <t>TEMPO IMPIEGATO</t>
  </si>
  <si>
    <t>PUNTI</t>
  </si>
  <si>
    <t>Tamoil</t>
  </si>
  <si>
    <t>Esso</t>
  </si>
  <si>
    <t>Velocità Media Km/Orari</t>
  </si>
  <si>
    <t>Tempo Ora</t>
  </si>
  <si>
    <t>Semplice file per il conteggio delle ore di viaggio giorno per giorno, utilizzate</t>
  </si>
  <si>
    <t>I risultati verranno calcolati (arrotondati) dalle formule contenute nelle celle.</t>
  </si>
  <si>
    <t>M E D I A</t>
  </si>
  <si>
    <t>da visionarne il formato e i risultati. È anche possibile, con il comando copia/incolla, ricopiare</t>
  </si>
  <si>
    <t>P U N T I</t>
  </si>
  <si>
    <t>viaggio, i pieni di carburante, i pedaggi ecc. che vengono effettuati durante l'anno.</t>
  </si>
  <si>
    <r>
      <t xml:space="preserve">E-mail: </t>
    </r>
    <r>
      <rPr>
        <b/>
        <i/>
        <u/>
        <sz val="20"/>
        <color indexed="12"/>
        <rFont val="Times New Roman"/>
        <family val="1"/>
      </rPr>
      <t>maurivi53@libero.it</t>
    </r>
  </si>
  <si>
    <t>Foglio di Esempio</t>
  </si>
  <si>
    <t>solo nel foglio di Gennaio, negli altri fogli, sono copiati in automatico.</t>
  </si>
  <si>
    <t>QUESTO FILE UTILIZZA IL PROGRAMMA DI EXCEL</t>
  </si>
  <si>
    <r>
      <t>punti</t>
    </r>
    <r>
      <rPr>
        <b/>
        <sz val="26"/>
        <rFont val="Times New Roman"/>
        <family val="1"/>
      </rPr>
      <t xml:space="preserve"> rifornimento (Esso, Tamoil ecc.), inserire il nome del distributore sotto PUNTI,</t>
    </r>
  </si>
  <si>
    <r>
      <t>N.B.</t>
    </r>
    <r>
      <rPr>
        <b/>
        <sz val="26"/>
        <rFont val="Times New Roman"/>
        <family val="1"/>
      </rPr>
      <t xml:space="preserve"> I fogli di lavoro sono protetti da scrittura, per evitare cancellazioni accidentali e/o</t>
    </r>
  </si>
  <si>
    <r>
      <t>L'inserimento dati su (</t>
    </r>
    <r>
      <rPr>
        <b/>
        <sz val="26"/>
        <color indexed="10"/>
        <rFont val="Times New Roman"/>
        <family val="1"/>
      </rPr>
      <t>ORARIO</t>
    </r>
    <r>
      <rPr>
        <b/>
        <sz val="26"/>
        <rFont val="Times New Roman"/>
        <family val="1"/>
      </rPr>
      <t xml:space="preserve">: Partenza e Arrivo) sono da immettere come </t>
    </r>
    <r>
      <rPr>
        <b/>
        <u/>
        <sz val="26"/>
        <color indexed="10"/>
        <rFont val="Times New Roman"/>
        <family val="1"/>
      </rPr>
      <t>funzione</t>
    </r>
    <r>
      <rPr>
        <b/>
        <sz val="26"/>
        <color indexed="10"/>
        <rFont val="Times New Roman"/>
        <family val="1"/>
      </rPr>
      <t xml:space="preserve"> orario</t>
    </r>
    <r>
      <rPr>
        <b/>
        <sz val="26"/>
        <rFont val="Times New Roman"/>
        <family val="1"/>
      </rPr>
      <t>.</t>
    </r>
  </si>
  <si>
    <r>
      <t xml:space="preserve">Ciò è possibile inserirli utilizzando il comando sulla barra degli strumenti, dalla voce </t>
    </r>
    <r>
      <rPr>
        <b/>
        <i/>
        <sz val="26"/>
        <color indexed="17"/>
        <rFont val="Times New Roman"/>
        <family val="1"/>
      </rPr>
      <t>Inserisci - Funzione</t>
    </r>
  </si>
  <si>
    <r>
      <t>Nel foglio "</t>
    </r>
    <r>
      <rPr>
        <b/>
        <sz val="26"/>
        <color indexed="20"/>
        <rFont val="Times New Roman"/>
        <family val="1"/>
      </rPr>
      <t xml:space="preserve">Esempio </t>
    </r>
    <r>
      <rPr>
        <b/>
        <i/>
        <sz val="26"/>
        <color indexed="20"/>
        <rFont val="Times New Roman"/>
        <family val="1"/>
      </rPr>
      <t>Gennaio</t>
    </r>
    <r>
      <rPr>
        <b/>
        <i/>
        <sz val="26"/>
        <rFont val="Times New Roman"/>
        <family val="1"/>
      </rPr>
      <t>"</t>
    </r>
    <r>
      <rPr>
        <b/>
        <sz val="26"/>
        <rFont val="Times New Roman"/>
        <family val="1"/>
      </rPr>
      <t>, è possibile visualizzare la formula immessa, in modo</t>
    </r>
  </si>
  <si>
    <r>
      <t xml:space="preserve">I dati dei Km. percorsi sono </t>
    </r>
    <r>
      <rPr>
        <b/>
        <sz val="26"/>
        <color indexed="10"/>
        <rFont val="Times New Roman"/>
        <family val="1"/>
      </rPr>
      <t>numerici</t>
    </r>
    <r>
      <rPr>
        <b/>
        <sz val="26"/>
        <rFont val="Times New Roman"/>
        <family val="1"/>
      </rPr>
      <t xml:space="preserve"> (50÷73÷85÷100 ecc.), quelli che Voi percorrete giornalmente.</t>
    </r>
  </si>
  <si>
    <t>per recarsi al lavoro, gli eventuali pedaggi autostradali, i pieni di carburante ed i</t>
  </si>
  <si>
    <t>errori di battitura, (celle contenenti formule; se cancellate, il programma non funzionerebbe più).</t>
  </si>
  <si>
    <t>i dati in un'altra cella, modificando solo l'orario (es. ORARIO 7:00 in ORARIO 7:30 ecc.)</t>
  </si>
  <si>
    <r>
      <t xml:space="preserve">Spero </t>
    </r>
    <r>
      <rPr>
        <b/>
        <i/>
        <sz val="26"/>
        <color theme="6" tint="-0.499984740745262"/>
        <rFont val="Times New Roman"/>
        <family val="1"/>
      </rPr>
      <t>Vi</t>
    </r>
    <r>
      <rPr>
        <b/>
        <sz val="26"/>
        <color theme="6" tint="-0.499984740745262"/>
        <rFont val="Times New Roman"/>
        <family val="1"/>
      </rPr>
      <t xml:space="preserve"> torni utile una serie di fogli di lavoro gestiti così, segnando le ore di</t>
    </r>
  </si>
  <si>
    <t>oppure inserire direttamente nella cella, l'orario desiderato (es: 7:0 - 7:45 - 8:20 - 17:45 - 18:0 ecc)</t>
  </si>
  <si>
    <t>Autostrada A9</t>
  </si>
  <si>
    <t>Le celle utilizzate per i dati, sono accessibili per l'inserimento e/o la modifica degli stessi.</t>
  </si>
  <si>
    <r>
      <t xml:space="preserve">Un cordiale saluto e Buon Lavoro - </t>
    </r>
    <r>
      <rPr>
        <b/>
        <i/>
        <sz val="22"/>
        <rFont val="Times New Roman"/>
        <family val="1"/>
      </rPr>
      <t>Program By - Maurizio Vignazzi.</t>
    </r>
  </si>
  <si>
    <t>Gennaio '2020</t>
  </si>
  <si>
    <t>Febbraio '2020</t>
  </si>
  <si>
    <t>Marzo '2020</t>
  </si>
  <si>
    <t>Aprile '2020</t>
  </si>
  <si>
    <t>Maggio '2020</t>
  </si>
  <si>
    <t>Giugno '2020</t>
  </si>
  <si>
    <t>Luglio '2020</t>
  </si>
  <si>
    <t>Agosto '2020</t>
  </si>
  <si>
    <t>Settembre '2020</t>
  </si>
  <si>
    <t>Ottobre '2020</t>
  </si>
  <si>
    <t>Novembre '2020</t>
  </si>
  <si>
    <t>Dicembre '2020</t>
  </si>
  <si>
    <t>Sabato</t>
  </si>
  <si>
    <t>Lunedì</t>
  </si>
  <si>
    <t>Martedì</t>
  </si>
  <si>
    <t>Giovedì</t>
  </si>
  <si>
    <t>Venerdì</t>
  </si>
  <si>
    <t>Mercole</t>
  </si>
  <si>
    <t>Domeni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</si>
</sst>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.00_);_(&quot;€&quot;* \(#,##0.00\);_(&quot;€&quot;* &quot;-&quot;??_);_(@_)"/>
    <numFmt numFmtId="165" formatCode="h:mm;@"/>
  </numFmts>
  <fonts count="95" x14ac:knownFonts="1">
    <font>
      <sz val="12"/>
      <name val="Times New Roman"/>
    </font>
    <font>
      <sz val="12"/>
      <name val="Times New Roman"/>
    </font>
    <font>
      <b/>
      <sz val="12"/>
      <name val="Times New Roman"/>
    </font>
    <font>
      <b/>
      <sz val="12"/>
      <name val="Times New Roman"/>
      <family val="1"/>
    </font>
    <font>
      <b/>
      <sz val="22"/>
      <color indexed="19"/>
      <name val="Monotype Corsiva"/>
      <family val="4"/>
    </font>
    <font>
      <sz val="22"/>
      <color indexed="19"/>
      <name val="Times New Roman"/>
    </font>
    <font>
      <u/>
      <sz val="12"/>
      <color indexed="12"/>
      <name val="Times New Roman"/>
    </font>
    <font>
      <sz val="8"/>
      <name val="Times New Roman"/>
    </font>
    <font>
      <b/>
      <sz val="14"/>
      <color indexed="9"/>
      <name val="Times New Roman"/>
    </font>
    <font>
      <b/>
      <sz val="14"/>
      <color indexed="9"/>
      <name val="Times New Roman"/>
      <family val="1"/>
    </font>
    <font>
      <b/>
      <sz val="16"/>
      <color indexed="12"/>
      <name val="Lucida Bright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17"/>
      <name val="Lucida Bright"/>
      <family val="1"/>
    </font>
    <font>
      <sz val="22"/>
      <name val="Times New Roman"/>
      <family val="1"/>
    </font>
    <font>
      <b/>
      <sz val="22"/>
      <color indexed="17"/>
      <name val="Modern No. 20"/>
      <family val="1"/>
    </font>
    <font>
      <b/>
      <sz val="12"/>
      <color indexed="9"/>
      <name val="Times New Roman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u/>
      <sz val="20"/>
      <color indexed="12"/>
      <name val="Times New Roman"/>
      <family val="1"/>
    </font>
    <font>
      <b/>
      <sz val="20"/>
      <name val="Georgia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b/>
      <sz val="22"/>
      <name val="Times New Roman"/>
      <family val="1"/>
    </font>
    <font>
      <b/>
      <i/>
      <sz val="22"/>
      <color indexed="17"/>
      <name val="Times New Roman"/>
      <family val="1"/>
    </font>
    <font>
      <b/>
      <sz val="26"/>
      <name val="Times New Roman"/>
      <family val="1"/>
    </font>
    <font>
      <b/>
      <i/>
      <sz val="26"/>
      <color indexed="17"/>
      <name val="Times New Roman"/>
      <family val="1"/>
    </font>
    <font>
      <b/>
      <sz val="26"/>
      <color indexed="10"/>
      <name val="Times New Roman"/>
      <family val="1"/>
    </font>
    <font>
      <b/>
      <u/>
      <sz val="26"/>
      <color indexed="10"/>
      <name val="Times New Roman"/>
      <family val="1"/>
    </font>
    <font>
      <b/>
      <sz val="26"/>
      <color indexed="20"/>
      <name val="Times New Roman"/>
      <family val="1"/>
    </font>
    <font>
      <b/>
      <i/>
      <sz val="26"/>
      <color indexed="20"/>
      <name val="Times New Roman"/>
      <family val="1"/>
    </font>
    <font>
      <b/>
      <i/>
      <sz val="26"/>
      <name val="Times New Roman"/>
      <family val="1"/>
    </font>
    <font>
      <sz val="28"/>
      <name val="Times New Roman"/>
      <family val="1"/>
    </font>
    <font>
      <b/>
      <sz val="36"/>
      <color indexed="14"/>
      <name val="Modern No. 20"/>
      <family val="1"/>
    </font>
    <font>
      <sz val="36"/>
      <name val="Times New Roman"/>
      <family val="1"/>
    </font>
    <font>
      <b/>
      <sz val="22"/>
      <color indexed="16"/>
      <name val="Modern No. 20"/>
      <family val="1"/>
    </font>
    <font>
      <b/>
      <sz val="22"/>
      <name val="Modern No. 20"/>
      <family val="1"/>
    </font>
    <font>
      <b/>
      <sz val="24"/>
      <color indexed="16"/>
      <name val="Modern No. 20"/>
      <family val="1"/>
    </font>
    <font>
      <b/>
      <sz val="24"/>
      <name val="Modern No. 20"/>
      <family val="1"/>
    </font>
    <font>
      <b/>
      <sz val="24"/>
      <color indexed="8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6"/>
      <name val="Lucida Bright"/>
      <family val="1"/>
    </font>
    <font>
      <b/>
      <sz val="18"/>
      <color indexed="12"/>
      <name val="Lucida Bright"/>
      <family val="1"/>
    </font>
    <font>
      <b/>
      <sz val="18"/>
      <color indexed="17"/>
      <name val="Lucida Bright"/>
      <family val="1"/>
    </font>
    <font>
      <b/>
      <i/>
      <sz val="18"/>
      <color indexed="12"/>
      <name val="Lucida Bright"/>
      <family val="1"/>
    </font>
    <font>
      <b/>
      <i/>
      <sz val="18"/>
      <color indexed="17"/>
      <name val="Lucida Bright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20"/>
      <color indexed="12"/>
      <name val="Georgia"/>
      <family val="1"/>
    </font>
    <font>
      <sz val="20"/>
      <color indexed="12"/>
      <name val="Georgia"/>
      <family val="1"/>
    </font>
    <font>
      <b/>
      <sz val="20"/>
      <color indexed="17"/>
      <name val="Georgia"/>
      <family val="1"/>
    </font>
    <font>
      <sz val="20"/>
      <color indexed="17"/>
      <name val="Georgia"/>
      <family val="1"/>
    </font>
    <font>
      <sz val="28"/>
      <color indexed="16"/>
      <name val="Elephant"/>
      <family val="1"/>
    </font>
    <font>
      <b/>
      <i/>
      <sz val="26"/>
      <color indexed="8"/>
      <name val="Rockwell Extra Bold"/>
      <family val="1"/>
    </font>
    <font>
      <i/>
      <sz val="26"/>
      <color indexed="8"/>
      <name val="Rockwell Extra Bold"/>
      <family val="1"/>
    </font>
    <font>
      <b/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i/>
      <sz val="20"/>
      <color indexed="14"/>
      <name val="Georgia"/>
      <family val="1"/>
    </font>
    <font>
      <b/>
      <sz val="26"/>
      <name val="Lucida Calligraphy"/>
      <family val="4"/>
    </font>
    <font>
      <b/>
      <i/>
      <sz val="28"/>
      <color indexed="10"/>
      <name val="Harrington"/>
      <family val="5"/>
    </font>
    <font>
      <b/>
      <sz val="22"/>
      <color indexed="23"/>
      <name val="Modern No. 20"/>
      <family val="1"/>
    </font>
    <font>
      <b/>
      <sz val="22"/>
      <color indexed="61"/>
      <name val="Modern No. 20"/>
      <family val="1"/>
    </font>
    <font>
      <b/>
      <sz val="28"/>
      <color indexed="23"/>
      <name val="Modern No. 20"/>
      <family val="1"/>
    </font>
    <font>
      <b/>
      <sz val="28"/>
      <color indexed="61"/>
      <name val="Modern No. 20"/>
      <family val="1"/>
    </font>
    <font>
      <b/>
      <sz val="36"/>
      <color indexed="8"/>
      <name val="Garamond"/>
      <family val="1"/>
    </font>
    <font>
      <b/>
      <i/>
      <sz val="22"/>
      <color indexed="10"/>
      <name val="Times New Roman"/>
      <family val="1"/>
    </font>
    <font>
      <b/>
      <i/>
      <sz val="22"/>
      <color indexed="16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23"/>
      <name val="Times New Roman"/>
      <family val="1"/>
    </font>
    <font>
      <b/>
      <sz val="22"/>
      <color indexed="61"/>
      <name val="Times New Roman"/>
      <family val="1"/>
    </font>
    <font>
      <i/>
      <sz val="22"/>
      <name val="Times New Roman"/>
      <family val="1"/>
    </font>
    <font>
      <b/>
      <i/>
      <sz val="26"/>
      <color indexed="62"/>
      <name val="Times New Roman"/>
      <family val="1"/>
    </font>
    <font>
      <b/>
      <sz val="24"/>
      <color indexed="10"/>
      <name val="Georgia"/>
      <family val="1"/>
    </font>
    <font>
      <b/>
      <sz val="24"/>
      <color indexed="16"/>
      <name val="Georgia"/>
      <family val="1"/>
    </font>
    <font>
      <b/>
      <sz val="24"/>
      <name val="Georgia"/>
      <family val="1"/>
    </font>
    <font>
      <b/>
      <sz val="24"/>
      <color indexed="17"/>
      <name val="Modern No. 20"/>
      <family val="1"/>
    </font>
    <font>
      <sz val="24"/>
      <name val="Georgia"/>
      <family val="1"/>
    </font>
    <font>
      <b/>
      <sz val="22"/>
      <color indexed="10"/>
      <name val="Modern No. 20"/>
      <family val="1"/>
    </font>
    <font>
      <b/>
      <sz val="22"/>
      <color indexed="12"/>
      <name val="Modern No. 20"/>
      <family val="1"/>
    </font>
    <font>
      <b/>
      <i/>
      <sz val="24"/>
      <color indexed="62"/>
      <name val="Modern No. 20"/>
      <family val="1"/>
    </font>
    <font>
      <b/>
      <sz val="30"/>
      <name val="Imprint MT Shadow"/>
      <family val="5"/>
    </font>
    <font>
      <sz val="30"/>
      <name val="Imprint MT Shadow"/>
      <family val="5"/>
    </font>
    <font>
      <b/>
      <sz val="26"/>
      <color theme="6" tint="-0.499984740745262"/>
      <name val="Times New Roman"/>
      <family val="1"/>
    </font>
    <font>
      <b/>
      <i/>
      <sz val="26"/>
      <color theme="6" tint="-0.499984740745262"/>
      <name val="Times New Roman"/>
      <family val="1"/>
    </font>
    <font>
      <b/>
      <sz val="22"/>
      <color rgb="FFFF3300"/>
      <name val="Modern No. 20"/>
      <family val="1"/>
    </font>
    <font>
      <sz val="22"/>
      <color rgb="FFFF3300"/>
      <name val="Times New Roman"/>
      <family val="1"/>
    </font>
    <font>
      <b/>
      <i/>
      <sz val="20"/>
      <color theme="1"/>
      <name val="Times New Roman"/>
      <family val="1"/>
    </font>
    <font>
      <b/>
      <i/>
      <sz val="22"/>
      <name val="Times New Roman"/>
      <family val="1"/>
    </font>
    <font>
      <b/>
      <sz val="18"/>
      <color indexed="8"/>
      <name val="Verdana"/>
      <family val="2"/>
    </font>
    <font>
      <b/>
      <i/>
      <sz val="22"/>
      <color indexed="14"/>
      <name val="Georgia"/>
      <family val="1"/>
    </font>
    <font>
      <b/>
      <i/>
      <sz val="26"/>
      <color indexed="20"/>
      <name val="Lucida Calligraphy"/>
      <family val="4"/>
    </font>
    <font>
      <sz val="26"/>
      <name val="Lucida Calligraphy"/>
      <family val="4"/>
    </font>
  </fonts>
  <fills count="20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lightTrellis"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2"/>
      </patternFill>
    </fill>
    <fill>
      <patternFill patternType="gray06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1" fontId="9" fillId="0" borderId="2" xfId="0" applyNumberFormat="1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20" fontId="2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 hidden="1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horizontal="center" vertical="center"/>
      <protection locked="0"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  <protection hidden="1"/>
    </xf>
    <xf numFmtId="0" fontId="25" fillId="4" borderId="13" xfId="0" applyFont="1" applyFill="1" applyBorder="1" applyAlignment="1" applyProtection="1">
      <alignment horizontal="center" vertical="center"/>
      <protection hidden="1"/>
    </xf>
    <xf numFmtId="0" fontId="26" fillId="4" borderId="13" xfId="0" applyFont="1" applyFill="1" applyBorder="1" applyAlignment="1" applyProtection="1">
      <alignment horizontal="center" vertical="center"/>
      <protection hidden="1"/>
    </xf>
    <xf numFmtId="0" fontId="43" fillId="8" borderId="43" xfId="0" applyFont="1" applyFill="1" applyBorder="1" applyAlignment="1" applyProtection="1">
      <alignment horizontal="center" vertical="center" wrapText="1"/>
      <protection hidden="1"/>
    </xf>
    <xf numFmtId="165" fontId="10" fillId="0" borderId="11" xfId="0" applyNumberFormat="1" applyFont="1" applyFill="1" applyBorder="1" applyAlignment="1" applyProtection="1">
      <alignment horizontal="center" vertical="center"/>
      <protection hidden="1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" fontId="10" fillId="0" borderId="1" xfId="0" applyNumberFormat="1" applyFont="1" applyFill="1" applyBorder="1" applyAlignment="1" applyProtection="1">
      <alignment horizontal="center" vertical="center"/>
      <protection hidden="1"/>
    </xf>
    <xf numFmtId="165" fontId="13" fillId="0" borderId="11" xfId="0" applyNumberFormat="1" applyFont="1" applyFill="1" applyBorder="1" applyAlignment="1" applyProtection="1">
      <alignment horizontal="center" vertical="center"/>
      <protection hidden="1"/>
    </xf>
    <xf numFmtId="1" fontId="13" fillId="0" borderId="11" xfId="0" applyNumberFormat="1" applyFont="1" applyFill="1" applyBorder="1" applyAlignment="1" applyProtection="1">
      <alignment horizontal="center" vertical="center"/>
      <protection hidden="1"/>
    </xf>
    <xf numFmtId="1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44" fillId="0" borderId="13" xfId="0" applyFont="1" applyFill="1" applyBorder="1" applyAlignment="1" applyProtection="1">
      <alignment horizontal="center" vertical="center"/>
      <protection hidden="1"/>
    </xf>
    <xf numFmtId="0" fontId="44" fillId="0" borderId="1" xfId="0" applyFont="1" applyFill="1" applyBorder="1" applyAlignment="1" applyProtection="1">
      <alignment horizontal="center" vertical="center"/>
      <protection hidden="1"/>
    </xf>
    <xf numFmtId="164" fontId="44" fillId="0" borderId="1" xfId="0" applyNumberFormat="1" applyFont="1" applyFill="1" applyBorder="1" applyAlignment="1" applyProtection="1">
      <alignment horizontal="center" vertical="center"/>
      <protection hidden="1"/>
    </xf>
    <xf numFmtId="165" fontId="10" fillId="0" borderId="13" xfId="0" applyNumberFormat="1" applyFont="1" applyFill="1" applyBorder="1" applyAlignment="1" applyProtection="1">
      <alignment horizontal="center" vertical="center"/>
      <protection hidden="1"/>
    </xf>
    <xf numFmtId="1" fontId="10" fillId="0" borderId="13" xfId="0" applyNumberFormat="1" applyFont="1" applyFill="1" applyBorder="1" applyAlignment="1" applyProtection="1">
      <alignment horizontal="center" vertical="center"/>
      <protection hidden="1"/>
    </xf>
    <xf numFmtId="165" fontId="13" fillId="0" borderId="13" xfId="0" applyNumberFormat="1" applyFont="1" applyFill="1" applyBorder="1" applyAlignment="1" applyProtection="1">
      <alignment horizontal="center" vertical="center"/>
      <protection hidden="1"/>
    </xf>
    <xf numFmtId="1" fontId="13" fillId="0" borderId="13" xfId="0" applyNumberFormat="1" applyFont="1" applyFill="1" applyBorder="1" applyAlignment="1" applyProtection="1">
      <alignment horizontal="center" vertical="center"/>
      <protection hidden="1"/>
    </xf>
    <xf numFmtId="164" fontId="44" fillId="0" borderId="25" xfId="0" applyNumberFormat="1" applyFont="1" applyFill="1" applyBorder="1" applyAlignment="1" applyProtection="1">
      <alignment horizontal="center" vertical="center"/>
      <protection hidden="1"/>
    </xf>
    <xf numFmtId="0" fontId="44" fillId="0" borderId="14" xfId="0" applyFont="1" applyFill="1" applyBorder="1" applyAlignment="1" applyProtection="1">
      <alignment horizontal="center" vertical="center"/>
      <protection hidden="1"/>
    </xf>
    <xf numFmtId="165" fontId="10" fillId="0" borderId="11" xfId="0" applyNumberFormat="1" applyFont="1" applyFill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/>
      <protection locked="0"/>
    </xf>
    <xf numFmtId="165" fontId="13" fillId="0" borderId="11" xfId="0" applyNumberFormat="1" applyFont="1" applyFill="1" applyBorder="1" applyAlignment="1" applyProtection="1">
      <alignment horizontal="center" vertical="center"/>
      <protection locked="0"/>
    </xf>
    <xf numFmtId="1" fontId="13" fillId="0" borderId="11" xfId="0" applyNumberFormat="1" applyFont="1" applyFill="1" applyBorder="1" applyAlignment="1" applyProtection="1">
      <alignment horizontal="center" vertical="center"/>
      <protection locked="0"/>
    </xf>
    <xf numFmtId="164" fontId="44" fillId="0" borderId="13" xfId="0" applyNumberFormat="1" applyFont="1" applyFill="1" applyBorder="1" applyAlignment="1" applyProtection="1">
      <alignment horizontal="center" vertical="center"/>
      <protection locked="0" hidden="1"/>
    </xf>
    <xf numFmtId="0" fontId="44" fillId="0" borderId="13" xfId="0" applyFont="1" applyFill="1" applyBorder="1" applyAlignment="1" applyProtection="1">
      <alignment horizontal="center" vertical="center"/>
      <protection locked="0" hidden="1"/>
    </xf>
    <xf numFmtId="0" fontId="44" fillId="0" borderId="1" xfId="0" applyFont="1" applyFill="1" applyBorder="1" applyAlignment="1" applyProtection="1">
      <alignment horizontal="center" vertical="center"/>
      <protection locked="0" hidden="1"/>
    </xf>
    <xf numFmtId="164" fontId="44" fillId="0" borderId="1" xfId="0" applyNumberFormat="1" applyFont="1" applyFill="1" applyBorder="1" applyAlignment="1" applyProtection="1">
      <alignment horizontal="center" vertical="center"/>
      <protection locked="0" hidden="1"/>
    </xf>
    <xf numFmtId="165" fontId="10" fillId="0" borderId="13" xfId="0" applyNumberFormat="1" applyFont="1" applyFill="1" applyBorder="1" applyAlignment="1" applyProtection="1">
      <alignment horizontal="center" vertical="center"/>
      <protection locked="0"/>
    </xf>
    <xf numFmtId="1" fontId="10" fillId="0" borderId="13" xfId="0" applyNumberFormat="1" applyFont="1" applyFill="1" applyBorder="1" applyAlignment="1" applyProtection="1">
      <alignment horizontal="center" vertical="center"/>
      <protection locked="0"/>
    </xf>
    <xf numFmtId="165" fontId="13" fillId="0" borderId="13" xfId="0" applyNumberFormat="1" applyFont="1" applyFill="1" applyBorder="1" applyAlignment="1" applyProtection="1">
      <alignment horizontal="center" vertical="center"/>
      <protection locked="0"/>
    </xf>
    <xf numFmtId="1" fontId="13" fillId="0" borderId="13" xfId="0" applyNumberFormat="1" applyFont="1" applyFill="1" applyBorder="1" applyAlignment="1" applyProtection="1">
      <alignment horizontal="center" vertical="center"/>
      <protection locked="0"/>
    </xf>
    <xf numFmtId="164" fontId="44" fillId="0" borderId="25" xfId="0" applyNumberFormat="1" applyFont="1" applyFill="1" applyBorder="1" applyAlignment="1" applyProtection="1">
      <alignment horizontal="center" vertical="center"/>
      <protection locked="0" hidden="1"/>
    </xf>
    <xf numFmtId="0" fontId="44" fillId="0" borderId="14" xfId="0" applyFont="1" applyFill="1" applyBorder="1" applyAlignment="1" applyProtection="1">
      <alignment horizontal="center" vertical="center"/>
      <protection locked="0" hidden="1"/>
    </xf>
    <xf numFmtId="0" fontId="17" fillId="0" borderId="1" xfId="0" applyFont="1" applyFill="1" applyBorder="1" applyAlignment="1" applyProtection="1">
      <alignment horizontal="center"/>
      <protection hidden="1"/>
    </xf>
    <xf numFmtId="0" fontId="17" fillId="0" borderId="14" xfId="0" applyFont="1" applyFill="1" applyBorder="1" applyAlignment="1" applyProtection="1">
      <alignment horizontal="center"/>
      <protection hidden="1"/>
    </xf>
    <xf numFmtId="0" fontId="17" fillId="0" borderId="16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71" fillId="6" borderId="19" xfId="0" applyFont="1" applyFill="1" applyBorder="1" applyAlignment="1" applyProtection="1">
      <alignment horizontal="center" vertical="center"/>
      <protection hidden="1"/>
    </xf>
    <xf numFmtId="0" fontId="72" fillId="6" borderId="20" xfId="0" applyFont="1" applyFill="1" applyBorder="1" applyAlignment="1" applyProtection="1">
      <alignment horizontal="center" vertical="center"/>
      <protection hidden="1"/>
    </xf>
    <xf numFmtId="0" fontId="71" fillId="6" borderId="21" xfId="0" applyFont="1" applyFill="1" applyBorder="1" applyAlignment="1" applyProtection="1">
      <alignment horizontal="center" vertical="center"/>
      <protection hidden="1"/>
    </xf>
    <xf numFmtId="0" fontId="72" fillId="6" borderId="22" xfId="0" applyFont="1" applyFill="1" applyBorder="1" applyAlignment="1" applyProtection="1">
      <alignment horizontal="center" vertical="center"/>
      <protection hidden="1"/>
    </xf>
    <xf numFmtId="0" fontId="74" fillId="7" borderId="23" xfId="0" applyFont="1" applyFill="1" applyBorder="1" applyAlignment="1" applyProtection="1">
      <alignment horizontal="center" vertical="center"/>
      <protection hidden="1"/>
    </xf>
    <xf numFmtId="3" fontId="82" fillId="7" borderId="18" xfId="0" applyNumberFormat="1" applyFont="1" applyFill="1" applyBorder="1" applyAlignment="1" applyProtection="1">
      <alignment horizontal="center" vertical="center"/>
      <protection hidden="1"/>
    </xf>
    <xf numFmtId="0" fontId="85" fillId="4" borderId="13" xfId="0" applyFont="1" applyFill="1" applyBorder="1" applyAlignment="1" applyProtection="1">
      <alignment horizontal="center" vertical="center"/>
      <protection hidden="1"/>
    </xf>
    <xf numFmtId="0" fontId="0" fillId="17" borderId="0" xfId="0" applyFill="1" applyProtection="1">
      <protection hidden="1"/>
    </xf>
    <xf numFmtId="2" fontId="87" fillId="0" borderId="18" xfId="0" applyNumberFormat="1" applyFont="1" applyFill="1" applyBorder="1" applyAlignment="1" applyProtection="1">
      <alignment horizontal="center" vertical="center"/>
      <protection hidden="1"/>
    </xf>
    <xf numFmtId="0" fontId="89" fillId="5" borderId="17" xfId="0" applyFont="1" applyFill="1" applyBorder="1" applyAlignment="1" applyProtection="1">
      <alignment horizontal="center" vertical="center"/>
      <protection hidden="1"/>
    </xf>
    <xf numFmtId="4" fontId="89" fillId="5" borderId="17" xfId="0" applyNumberFormat="1" applyFont="1" applyFill="1" applyBorder="1" applyAlignment="1" applyProtection="1">
      <alignment horizontal="center" vertical="center"/>
      <protection hidden="1"/>
    </xf>
    <xf numFmtId="0" fontId="50" fillId="0" borderId="11" xfId="0" applyFont="1" applyFill="1" applyBorder="1" applyAlignment="1" applyProtection="1">
      <alignment horizontal="center" vertical="center"/>
      <protection hidden="1"/>
    </xf>
    <xf numFmtId="0" fontId="50" fillId="0" borderId="1" xfId="0" applyFont="1" applyFill="1" applyBorder="1" applyAlignment="1" applyProtection="1">
      <alignment horizontal="center" vertical="center"/>
      <protection hidden="1"/>
    </xf>
    <xf numFmtId="0" fontId="50" fillId="0" borderId="12" xfId="0" applyFont="1" applyFill="1" applyBorder="1" applyAlignment="1" applyProtection="1">
      <alignment horizontal="center" vertical="center"/>
      <protection hidden="1"/>
    </xf>
    <xf numFmtId="0" fontId="91" fillId="0" borderId="15" xfId="0" applyFont="1" applyFill="1" applyBorder="1" applyAlignment="1" applyProtection="1">
      <alignment horizontal="center" vertical="center"/>
      <protection hidden="1"/>
    </xf>
    <xf numFmtId="0" fontId="91" fillId="0" borderId="10" xfId="0" applyFont="1" applyFill="1" applyBorder="1" applyAlignment="1" applyProtection="1">
      <alignment horizontal="center" vertical="center"/>
      <protection hidden="1"/>
    </xf>
    <xf numFmtId="0" fontId="91" fillId="0" borderId="7" xfId="0" applyFont="1" applyFill="1" applyBorder="1" applyAlignment="1" applyProtection="1">
      <alignment horizontal="center" vertical="center"/>
      <protection hidden="1"/>
    </xf>
    <xf numFmtId="0" fontId="91" fillId="18" borderId="15" xfId="0" applyFont="1" applyFill="1" applyBorder="1" applyAlignment="1" applyProtection="1">
      <alignment horizontal="center" vertical="center"/>
      <protection hidden="1"/>
    </xf>
    <xf numFmtId="0" fontId="50" fillId="18" borderId="11" xfId="0" applyFont="1" applyFill="1" applyBorder="1" applyAlignment="1" applyProtection="1">
      <alignment horizontal="center" vertical="center"/>
      <protection hidden="1"/>
    </xf>
    <xf numFmtId="165" fontId="10" fillId="18" borderId="11" xfId="0" applyNumberFormat="1" applyFont="1" applyFill="1" applyBorder="1" applyAlignment="1" applyProtection="1">
      <alignment horizontal="center" vertical="center"/>
      <protection hidden="1"/>
    </xf>
    <xf numFmtId="1" fontId="10" fillId="18" borderId="11" xfId="0" applyNumberFormat="1" applyFont="1" applyFill="1" applyBorder="1" applyAlignment="1" applyProtection="1">
      <alignment horizontal="center" vertical="center"/>
      <protection hidden="1"/>
    </xf>
    <xf numFmtId="1" fontId="10" fillId="18" borderId="1" xfId="0" applyNumberFormat="1" applyFont="1" applyFill="1" applyBorder="1" applyAlignment="1" applyProtection="1">
      <alignment horizontal="center" vertical="center"/>
      <protection hidden="1"/>
    </xf>
    <xf numFmtId="165" fontId="13" fillId="18" borderId="11" xfId="0" applyNumberFormat="1" applyFont="1" applyFill="1" applyBorder="1" applyAlignment="1" applyProtection="1">
      <alignment horizontal="center" vertical="center"/>
      <protection hidden="1"/>
    </xf>
    <xf numFmtId="1" fontId="13" fillId="18" borderId="11" xfId="0" applyNumberFormat="1" applyFont="1" applyFill="1" applyBorder="1" applyAlignment="1" applyProtection="1">
      <alignment horizontal="center" vertical="center"/>
      <protection hidden="1"/>
    </xf>
    <xf numFmtId="1" fontId="13" fillId="18" borderId="1" xfId="0" applyNumberFormat="1" applyFont="1" applyFill="1" applyBorder="1" applyAlignment="1" applyProtection="1">
      <alignment horizontal="center" vertical="center"/>
      <protection hidden="1"/>
    </xf>
    <xf numFmtId="0" fontId="17" fillId="18" borderId="16" xfId="0" applyFont="1" applyFill="1" applyBorder="1" applyAlignment="1" applyProtection="1">
      <alignment horizontal="center"/>
      <protection hidden="1"/>
    </xf>
    <xf numFmtId="164" fontId="44" fillId="18" borderId="13" xfId="0" applyNumberFormat="1" applyFont="1" applyFill="1" applyBorder="1" applyAlignment="1" applyProtection="1">
      <alignment horizontal="center" vertical="center"/>
      <protection hidden="1"/>
    </xf>
    <xf numFmtId="0" fontId="44" fillId="18" borderId="13" xfId="0" applyFont="1" applyFill="1" applyBorder="1" applyAlignment="1" applyProtection="1">
      <alignment horizontal="center" vertical="center"/>
      <protection hidden="1"/>
    </xf>
    <xf numFmtId="0" fontId="44" fillId="18" borderId="1" xfId="0" applyFont="1" applyFill="1" applyBorder="1" applyAlignment="1" applyProtection="1">
      <alignment horizontal="center" vertical="center"/>
      <protection hidden="1"/>
    </xf>
    <xf numFmtId="0" fontId="91" fillId="18" borderId="10" xfId="0" applyFont="1" applyFill="1" applyBorder="1" applyAlignment="1" applyProtection="1">
      <alignment horizontal="center" vertical="center"/>
      <protection hidden="1"/>
    </xf>
    <xf numFmtId="0" fontId="17" fillId="18" borderId="13" xfId="0" applyFont="1" applyFill="1" applyBorder="1" applyAlignment="1" applyProtection="1">
      <alignment horizontal="center"/>
      <protection hidden="1"/>
    </xf>
    <xf numFmtId="164" fontId="44" fillId="18" borderId="1" xfId="0" applyNumberFormat="1" applyFont="1" applyFill="1" applyBorder="1" applyAlignment="1" applyProtection="1">
      <alignment horizontal="center" vertical="center"/>
      <protection hidden="1"/>
    </xf>
    <xf numFmtId="0" fontId="17" fillId="18" borderId="1" xfId="0" applyFont="1" applyFill="1" applyBorder="1" applyAlignment="1" applyProtection="1">
      <alignment horizontal="center"/>
      <protection hidden="1"/>
    </xf>
    <xf numFmtId="165" fontId="10" fillId="18" borderId="11" xfId="0" applyNumberFormat="1" applyFont="1" applyFill="1" applyBorder="1" applyAlignment="1" applyProtection="1">
      <alignment horizontal="center" vertical="center"/>
      <protection locked="0"/>
    </xf>
    <xf numFmtId="1" fontId="10" fillId="18" borderId="11" xfId="0" applyNumberFormat="1" applyFont="1" applyFill="1" applyBorder="1" applyAlignment="1" applyProtection="1">
      <alignment horizontal="center" vertical="center"/>
      <protection locked="0"/>
    </xf>
    <xf numFmtId="165" fontId="13" fillId="18" borderId="11" xfId="0" applyNumberFormat="1" applyFont="1" applyFill="1" applyBorder="1" applyAlignment="1" applyProtection="1">
      <alignment horizontal="center" vertical="center"/>
      <protection locked="0"/>
    </xf>
    <xf numFmtId="1" fontId="13" fillId="18" borderId="11" xfId="0" applyNumberFormat="1" applyFont="1" applyFill="1" applyBorder="1" applyAlignment="1" applyProtection="1">
      <alignment horizontal="center" vertical="center"/>
      <protection locked="0"/>
    </xf>
    <xf numFmtId="0" fontId="17" fillId="18" borderId="16" xfId="0" applyFont="1" applyFill="1" applyBorder="1" applyAlignment="1" applyProtection="1">
      <alignment horizontal="center"/>
      <protection locked="0"/>
    </xf>
    <xf numFmtId="164" fontId="44" fillId="18" borderId="13" xfId="0" applyNumberFormat="1" applyFont="1" applyFill="1" applyBorder="1" applyAlignment="1" applyProtection="1">
      <alignment horizontal="center" vertical="center"/>
      <protection locked="0" hidden="1"/>
    </xf>
    <xf numFmtId="0" fontId="44" fillId="18" borderId="13" xfId="0" applyFont="1" applyFill="1" applyBorder="1" applyAlignment="1" applyProtection="1">
      <alignment horizontal="center" vertical="center"/>
      <protection locked="0" hidden="1"/>
    </xf>
    <xf numFmtId="0" fontId="44" fillId="18" borderId="1" xfId="0" applyFont="1" applyFill="1" applyBorder="1" applyAlignment="1" applyProtection="1">
      <alignment horizontal="center" vertical="center"/>
      <protection locked="0" hidden="1"/>
    </xf>
    <xf numFmtId="0" fontId="17" fillId="18" borderId="13" xfId="0" applyFont="1" applyFill="1" applyBorder="1" applyAlignment="1" applyProtection="1">
      <alignment horizontal="center"/>
      <protection locked="0"/>
    </xf>
    <xf numFmtId="164" fontId="44" fillId="18" borderId="1" xfId="0" applyNumberFormat="1" applyFont="1" applyFill="1" applyBorder="1" applyAlignment="1" applyProtection="1">
      <alignment horizontal="center" vertical="center"/>
      <protection locked="0" hidden="1"/>
    </xf>
    <xf numFmtId="0" fontId="17" fillId="18" borderId="1" xfId="0" applyFont="1" applyFill="1" applyBorder="1" applyAlignment="1" applyProtection="1">
      <alignment horizontal="center"/>
      <protection locked="0"/>
    </xf>
    <xf numFmtId="0" fontId="2" fillId="18" borderId="0" xfId="0" applyFont="1" applyFill="1" applyAlignment="1" applyProtection="1">
      <alignment horizontal="center" vertical="center"/>
      <protection hidden="1"/>
    </xf>
    <xf numFmtId="0" fontId="91" fillId="18" borderId="7" xfId="0" applyFont="1" applyFill="1" applyBorder="1" applyAlignment="1" applyProtection="1">
      <alignment horizontal="center" vertical="center"/>
      <protection hidden="1"/>
    </xf>
    <xf numFmtId="165" fontId="10" fillId="18" borderId="13" xfId="0" applyNumberFormat="1" applyFont="1" applyFill="1" applyBorder="1" applyAlignment="1" applyProtection="1">
      <alignment horizontal="center" vertical="center"/>
      <protection locked="0"/>
    </xf>
    <xf numFmtId="1" fontId="10" fillId="18" borderId="13" xfId="0" applyNumberFormat="1" applyFont="1" applyFill="1" applyBorder="1" applyAlignment="1" applyProtection="1">
      <alignment horizontal="center" vertical="center"/>
      <protection locked="0"/>
    </xf>
    <xf numFmtId="165" fontId="13" fillId="18" borderId="13" xfId="0" applyNumberFormat="1" applyFont="1" applyFill="1" applyBorder="1" applyAlignment="1" applyProtection="1">
      <alignment horizontal="center" vertical="center"/>
      <protection locked="0"/>
    </xf>
    <xf numFmtId="1" fontId="13" fillId="18" borderId="13" xfId="0" applyNumberFormat="1" applyFont="1" applyFill="1" applyBorder="1" applyAlignment="1" applyProtection="1">
      <alignment horizontal="center" vertical="center"/>
      <protection locked="0"/>
    </xf>
    <xf numFmtId="0" fontId="17" fillId="18" borderId="14" xfId="0" applyFont="1" applyFill="1" applyBorder="1" applyAlignment="1" applyProtection="1">
      <alignment horizontal="center"/>
      <protection locked="0"/>
    </xf>
    <xf numFmtId="164" fontId="44" fillId="18" borderId="25" xfId="0" applyNumberFormat="1" applyFont="1" applyFill="1" applyBorder="1" applyAlignment="1" applyProtection="1">
      <alignment horizontal="center" vertical="center"/>
      <protection locked="0" hidden="1"/>
    </xf>
    <xf numFmtId="0" fontId="44" fillId="18" borderId="14" xfId="0" applyFont="1" applyFill="1" applyBorder="1" applyAlignment="1" applyProtection="1">
      <alignment horizontal="center" vertical="center"/>
      <protection locked="0" hidden="1"/>
    </xf>
    <xf numFmtId="164" fontId="82" fillId="7" borderId="18" xfId="0" applyNumberFormat="1" applyFont="1" applyFill="1" applyBorder="1" applyAlignment="1" applyProtection="1">
      <alignment horizontal="center" vertical="center"/>
      <protection hidden="1"/>
    </xf>
    <xf numFmtId="0" fontId="33" fillId="9" borderId="16" xfId="0" applyFont="1" applyFill="1" applyBorder="1" applyAlignment="1" applyProtection="1">
      <alignment horizontal="center" vertical="center"/>
      <protection hidden="1"/>
    </xf>
    <xf numFmtId="0" fontId="34" fillId="0" borderId="13" xfId="0" applyFont="1" applyBorder="1" applyAlignment="1" applyProtection="1">
      <alignment vertical="center"/>
      <protection hidden="1"/>
    </xf>
    <xf numFmtId="0" fontId="23" fillId="6" borderId="13" xfId="0" applyFont="1" applyFill="1" applyBorder="1" applyAlignment="1" applyProtection="1">
      <alignment horizontal="center" vertical="center"/>
      <protection hidden="1"/>
    </xf>
    <xf numFmtId="0" fontId="23" fillId="6" borderId="13" xfId="0" applyFont="1" applyFill="1" applyBorder="1" applyAlignment="1" applyProtection="1">
      <alignment vertical="center"/>
      <protection hidden="1"/>
    </xf>
    <xf numFmtId="0" fontId="18" fillId="9" borderId="13" xfId="0" applyFont="1" applyFill="1" applyBorder="1" applyAlignment="1" applyProtection="1">
      <alignment horizontal="center" vertical="center"/>
      <protection hidden="1"/>
    </xf>
    <xf numFmtId="0" fontId="18" fillId="9" borderId="12" xfId="0" applyFont="1" applyFill="1" applyBorder="1" applyAlignment="1" applyProtection="1">
      <alignment vertical="center"/>
      <protection hidden="1"/>
    </xf>
    <xf numFmtId="0" fontId="41" fillId="11" borderId="2" xfId="0" applyFont="1" applyFill="1" applyBorder="1" applyAlignment="1" applyProtection="1">
      <alignment horizontal="center" vertical="center" wrapText="1"/>
      <protection hidden="1"/>
    </xf>
    <xf numFmtId="0" fontId="41" fillId="0" borderId="3" xfId="0" applyFont="1" applyBorder="1" applyAlignment="1" applyProtection="1">
      <alignment horizontal="center" vertical="center" wrapText="1"/>
      <protection hidden="1"/>
    </xf>
    <xf numFmtId="0" fontId="41" fillId="11" borderId="16" xfId="0" applyFont="1" applyFill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61" fillId="6" borderId="5" xfId="0" applyFont="1" applyFill="1" applyBorder="1" applyAlignment="1" applyProtection="1">
      <alignment horizontal="center" vertical="center"/>
      <protection hidden="1"/>
    </xf>
    <xf numFmtId="0" fontId="25" fillId="6" borderId="7" xfId="0" applyFont="1" applyFill="1" applyBorder="1" applyAlignment="1" applyProtection="1">
      <alignment horizontal="center" vertical="center"/>
      <protection hidden="1"/>
    </xf>
    <xf numFmtId="0" fontId="17" fillId="10" borderId="26" xfId="0" applyFont="1" applyFill="1" applyBorder="1" applyAlignment="1" applyProtection="1">
      <alignment horizontal="center" vertical="center" wrapText="1"/>
      <protection hidden="1"/>
    </xf>
    <xf numFmtId="0" fontId="42" fillId="10" borderId="27" xfId="0" applyFont="1" applyFill="1" applyBorder="1" applyAlignment="1" applyProtection="1">
      <alignment horizontal="center" vertical="center" wrapText="1"/>
      <protection hidden="1"/>
    </xf>
    <xf numFmtId="0" fontId="39" fillId="19" borderId="26" xfId="0" applyFont="1" applyFill="1" applyBorder="1" applyAlignment="1" applyProtection="1">
      <alignment horizontal="center" vertical="center" wrapText="1"/>
      <protection hidden="1"/>
    </xf>
    <xf numFmtId="0" fontId="39" fillId="19" borderId="27" xfId="0" applyFont="1" applyFill="1" applyBorder="1" applyAlignment="1" applyProtection="1">
      <alignment horizontal="center" vertical="center" wrapText="1"/>
      <protection hidden="1"/>
    </xf>
    <xf numFmtId="0" fontId="40" fillId="19" borderId="28" xfId="0" applyFont="1" applyFill="1" applyBorder="1" applyAlignment="1" applyProtection="1">
      <alignment horizontal="center" vertical="center" wrapText="1"/>
      <protection hidden="1"/>
    </xf>
    <xf numFmtId="0" fontId="39" fillId="11" borderId="26" xfId="0" applyFont="1" applyFill="1" applyBorder="1" applyAlignment="1" applyProtection="1">
      <alignment horizontal="center" vertical="center" wrapText="1"/>
      <protection hidden="1"/>
    </xf>
    <xf numFmtId="0" fontId="39" fillId="11" borderId="27" xfId="0" applyFont="1" applyFill="1" applyBorder="1" applyAlignment="1" applyProtection="1">
      <alignment horizontal="center" vertical="center" wrapText="1"/>
      <protection hidden="1"/>
    </xf>
    <xf numFmtId="0" fontId="40" fillId="11" borderId="28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41" fillId="19" borderId="16" xfId="0" applyFont="1" applyFill="1" applyBorder="1" applyAlignment="1" applyProtection="1">
      <alignment horizontal="center" vertical="center" wrapText="1"/>
      <protection hidden="1"/>
    </xf>
    <xf numFmtId="0" fontId="41" fillId="19" borderId="12" xfId="0" applyFont="1" applyFill="1" applyBorder="1" applyAlignment="1" applyProtection="1">
      <alignment horizontal="center" vertical="center" wrapText="1"/>
      <protection hidden="1"/>
    </xf>
    <xf numFmtId="0" fontId="37" fillId="0" borderId="24" xfId="0" applyFont="1" applyBorder="1" applyAlignment="1" applyProtection="1">
      <alignment horizontal="center" vertical="center"/>
      <protection hidden="1"/>
    </xf>
    <xf numFmtId="0" fontId="38" fillId="0" borderId="4" xfId="0" applyFont="1" applyBorder="1" applyAlignment="1" applyProtection="1">
      <alignment horizontal="center" vertical="center"/>
      <protection hidden="1"/>
    </xf>
    <xf numFmtId="0" fontId="38" fillId="0" borderId="7" xfId="0" applyFont="1" applyBorder="1" applyAlignment="1" applyProtection="1">
      <alignment horizontal="center" vertical="center"/>
      <protection hidden="1"/>
    </xf>
    <xf numFmtId="0" fontId="38" fillId="0" borderId="8" xfId="0" applyFont="1" applyBorder="1" applyAlignment="1" applyProtection="1">
      <alignment horizontal="center" vertical="center"/>
      <protection hidden="1"/>
    </xf>
    <xf numFmtId="0" fontId="41" fillId="19" borderId="24" xfId="0" applyFont="1" applyFill="1" applyBorder="1" applyAlignment="1" applyProtection="1">
      <alignment horizontal="center" vertical="center" wrapText="1"/>
      <protection hidden="1"/>
    </xf>
    <xf numFmtId="0" fontId="41" fillId="19" borderId="7" xfId="0" applyFont="1" applyFill="1" applyBorder="1" applyAlignment="1" applyProtection="1">
      <alignment horizontal="center" vertical="center" wrapText="1"/>
      <protection hidden="1"/>
    </xf>
    <xf numFmtId="0" fontId="41" fillId="19" borderId="2" xfId="0" applyFont="1" applyFill="1" applyBorder="1" applyAlignment="1" applyProtection="1">
      <alignment horizontal="center" vertical="center" wrapText="1"/>
      <protection hidden="1"/>
    </xf>
    <xf numFmtId="0" fontId="41" fillId="19" borderId="3" xfId="0" applyFont="1" applyFill="1" applyBorder="1" applyAlignment="1" applyProtection="1">
      <alignment horizontal="center" vertical="center" wrapText="1"/>
      <protection hidden="1"/>
    </xf>
    <xf numFmtId="0" fontId="62" fillId="0" borderId="24" xfId="0" applyFont="1" applyBorder="1" applyAlignment="1" applyProtection="1">
      <alignment horizontal="center" vertical="center" textRotation="45"/>
      <protection hidden="1"/>
    </xf>
    <xf numFmtId="0" fontId="62" fillId="0" borderId="4" xfId="0" applyFont="1" applyBorder="1" applyAlignment="1" applyProtection="1">
      <alignment horizontal="center" vertical="center" textRotation="45"/>
      <protection hidden="1"/>
    </xf>
    <xf numFmtId="0" fontId="62" fillId="0" borderId="5" xfId="0" applyFont="1" applyBorder="1" applyAlignment="1" applyProtection="1">
      <alignment horizontal="center" vertical="center" textRotation="45"/>
      <protection hidden="1"/>
    </xf>
    <xf numFmtId="0" fontId="62" fillId="0" borderId="6" xfId="0" applyFont="1" applyBorder="1" applyAlignment="1" applyProtection="1">
      <alignment horizontal="center" vertical="center" textRotation="45"/>
      <protection hidden="1"/>
    </xf>
    <xf numFmtId="0" fontId="62" fillId="0" borderId="7" xfId="0" applyFont="1" applyBorder="1" applyAlignment="1" applyProtection="1">
      <alignment horizontal="center" vertical="center" textRotation="45"/>
      <protection hidden="1"/>
    </xf>
    <xf numFmtId="0" fontId="62" fillId="0" borderId="8" xfId="0" applyFont="1" applyBorder="1" applyAlignment="1" applyProtection="1">
      <alignment horizontal="center" vertical="center" textRotation="45"/>
      <protection hidden="1"/>
    </xf>
    <xf numFmtId="0" fontId="49" fillId="9" borderId="9" xfId="0" applyFont="1" applyFill="1" applyBorder="1" applyAlignment="1" applyProtection="1">
      <alignment horizontal="center" vertical="center"/>
      <protection hidden="1"/>
    </xf>
    <xf numFmtId="0" fontId="42" fillId="0" borderId="29" xfId="0" applyFont="1" applyBorder="1" applyAlignment="1" applyProtection="1">
      <alignment horizontal="center" vertical="center"/>
      <protection hidden="1"/>
    </xf>
    <xf numFmtId="0" fontId="42" fillId="0" borderId="30" xfId="0" applyFont="1" applyBorder="1" applyAlignment="1" applyProtection="1">
      <alignment horizontal="center" vertical="center"/>
      <protection hidden="1"/>
    </xf>
    <xf numFmtId="1" fontId="11" fillId="9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9" borderId="11" xfId="0" applyFont="1" applyFill="1" applyBorder="1" applyAlignment="1" applyProtection="1">
      <alignment horizontal="center" vertical="center" wrapText="1"/>
      <protection hidden="1"/>
    </xf>
    <xf numFmtId="0" fontId="49" fillId="11" borderId="9" xfId="0" applyFont="1" applyFill="1" applyBorder="1" applyAlignment="1" applyProtection="1">
      <alignment horizontal="center" vertical="center"/>
      <protection hidden="1"/>
    </xf>
    <xf numFmtId="2" fontId="47" fillId="0" borderId="7" xfId="0" applyNumberFormat="1" applyFont="1" applyFill="1" applyBorder="1" applyAlignment="1" applyProtection="1">
      <alignment horizontal="center" vertical="center"/>
      <protection hidden="1"/>
    </xf>
    <xf numFmtId="2" fontId="47" fillId="0" borderId="3" xfId="0" applyNumberFormat="1" applyFont="1" applyFill="1" applyBorder="1" applyAlignment="1" applyProtection="1">
      <alignment horizontal="center" vertical="center"/>
      <protection hidden="1"/>
    </xf>
    <xf numFmtId="2" fontId="42" fillId="0" borderId="8" xfId="0" applyNumberFormat="1" applyFont="1" applyBorder="1" applyAlignment="1" applyProtection="1">
      <alignment horizontal="center" vertical="center"/>
      <protection hidden="1"/>
    </xf>
    <xf numFmtId="2" fontId="48" fillId="0" borderId="7" xfId="0" applyNumberFormat="1" applyFont="1" applyFill="1" applyBorder="1" applyAlignment="1" applyProtection="1">
      <alignment horizontal="center" vertical="center"/>
      <protection hidden="1"/>
    </xf>
    <xf numFmtId="2" fontId="48" fillId="0" borderId="3" xfId="0" applyNumberFormat="1" applyFont="1" applyFill="1" applyBorder="1" applyAlignment="1" applyProtection="1">
      <alignment horizontal="center" vertical="center"/>
      <protection hidden="1"/>
    </xf>
    <xf numFmtId="0" fontId="42" fillId="0" borderId="8" xfId="0" applyFont="1" applyBorder="1" applyAlignment="1" applyProtection="1">
      <alignment horizontal="center" vertical="center"/>
      <protection hidden="1"/>
    </xf>
    <xf numFmtId="1" fontId="45" fillId="0" borderId="5" xfId="0" applyNumberFormat="1" applyFont="1" applyBorder="1" applyAlignment="1" applyProtection="1">
      <alignment horizontal="center" vertical="center"/>
      <protection hidden="1"/>
    </xf>
    <xf numFmtId="1" fontId="42" fillId="0" borderId="0" xfId="0" applyNumberFormat="1" applyFont="1" applyBorder="1" applyAlignment="1" applyProtection="1">
      <alignment horizontal="center" vertical="center"/>
      <protection hidden="1"/>
    </xf>
    <xf numFmtId="1" fontId="42" fillId="0" borderId="6" xfId="0" applyNumberFormat="1" applyFont="1" applyBorder="1" applyAlignment="1" applyProtection="1">
      <alignment horizontal="center" vertical="center"/>
      <protection hidden="1"/>
    </xf>
    <xf numFmtId="1" fontId="46" fillId="0" borderId="5" xfId="0" applyNumberFormat="1" applyFont="1" applyBorder="1" applyAlignment="1" applyProtection="1">
      <alignment horizontal="center" vertical="center"/>
      <protection hidden="1"/>
    </xf>
    <xf numFmtId="20" fontId="50" fillId="9" borderId="9" xfId="0" applyNumberFormat="1" applyFont="1" applyFill="1" applyBorder="1" applyAlignment="1" applyProtection="1">
      <alignment horizontal="center" vertical="center"/>
      <protection hidden="1"/>
    </xf>
    <xf numFmtId="0" fontId="50" fillId="9" borderId="29" xfId="0" applyFont="1" applyFill="1" applyBorder="1" applyAlignment="1" applyProtection="1">
      <alignment horizontal="center" vertical="center"/>
      <protection hidden="1"/>
    </xf>
    <xf numFmtId="1" fontId="51" fillId="0" borderId="13" xfId="0" applyNumberFormat="1" applyFont="1" applyBorder="1" applyAlignment="1" applyProtection="1">
      <alignment horizontal="center" vertical="center"/>
      <protection hidden="1"/>
    </xf>
    <xf numFmtId="1" fontId="52" fillId="0" borderId="7" xfId="0" applyNumberFormat="1" applyFont="1" applyBorder="1" applyAlignment="1" applyProtection="1">
      <alignment horizontal="center" vertical="center"/>
      <protection hidden="1"/>
    </xf>
    <xf numFmtId="20" fontId="50" fillId="11" borderId="9" xfId="0" applyNumberFormat="1" applyFont="1" applyFill="1" applyBorder="1" applyAlignment="1" applyProtection="1">
      <alignment horizontal="center" vertical="center"/>
      <protection hidden="1"/>
    </xf>
    <xf numFmtId="0" fontId="50" fillId="11" borderId="29" xfId="0" applyFont="1" applyFill="1" applyBorder="1" applyAlignment="1" applyProtection="1">
      <alignment horizontal="center" vertical="center"/>
      <protection hidden="1"/>
    </xf>
    <xf numFmtId="1" fontId="53" fillId="0" borderId="13" xfId="0" applyNumberFormat="1" applyFont="1" applyBorder="1" applyAlignment="1" applyProtection="1">
      <alignment horizontal="center" vertical="center"/>
      <protection hidden="1"/>
    </xf>
    <xf numFmtId="1" fontId="54" fillId="0" borderId="7" xfId="0" applyNumberFormat="1" applyFont="1" applyBorder="1" applyAlignment="1" applyProtection="1">
      <alignment horizontal="center" vertical="center"/>
      <protection hidden="1"/>
    </xf>
    <xf numFmtId="0" fontId="56" fillId="8" borderId="13" xfId="0" applyFont="1" applyFill="1" applyBorder="1" applyAlignment="1" applyProtection="1">
      <alignment horizontal="center" vertical="center"/>
      <protection hidden="1"/>
    </xf>
    <xf numFmtId="0" fontId="57" fillId="8" borderId="12" xfId="0" applyFont="1" applyFill="1" applyBorder="1" applyAlignment="1" applyProtection="1">
      <alignment horizontal="center" vertical="center"/>
      <protection hidden="1"/>
    </xf>
    <xf numFmtId="164" fontId="60" fillId="0" borderId="24" xfId="0" applyNumberFormat="1" applyFont="1" applyBorder="1" applyAlignment="1" applyProtection="1">
      <alignment horizontal="center" vertical="center"/>
      <protection hidden="1"/>
    </xf>
    <xf numFmtId="164" fontId="60" fillId="0" borderId="4" xfId="0" applyNumberFormat="1" applyFont="1" applyBorder="1" applyAlignment="1" applyProtection="1">
      <alignment horizontal="center" vertical="center"/>
      <protection hidden="1"/>
    </xf>
    <xf numFmtId="164" fontId="60" fillId="0" borderId="7" xfId="0" applyNumberFormat="1" applyFont="1" applyBorder="1" applyAlignment="1" applyProtection="1">
      <alignment horizontal="center" vertical="center"/>
      <protection hidden="1"/>
    </xf>
    <xf numFmtId="164" fontId="60" fillId="0" borderId="8" xfId="0" applyNumberFormat="1" applyFont="1" applyBorder="1" applyAlignment="1" applyProtection="1">
      <alignment horizontal="center" vertical="center"/>
      <protection hidden="1"/>
    </xf>
    <xf numFmtId="0" fontId="17" fillId="12" borderId="7" xfId="0" applyFont="1" applyFill="1" applyBorder="1" applyAlignment="1" applyProtection="1">
      <alignment horizontal="center" vertical="center" wrapText="1"/>
      <protection hidden="1"/>
    </xf>
    <xf numFmtId="0" fontId="42" fillId="12" borderId="8" xfId="0" applyFont="1" applyFill="1" applyBorder="1" applyAlignment="1" applyProtection="1">
      <alignment horizontal="center" vertical="center" wrapText="1"/>
      <protection hidden="1"/>
    </xf>
    <xf numFmtId="0" fontId="17" fillId="13" borderId="26" xfId="0" applyFont="1" applyFill="1" applyBorder="1" applyAlignment="1" applyProtection="1">
      <alignment horizontal="center" vertical="center" wrapText="1"/>
      <protection hidden="1"/>
    </xf>
    <xf numFmtId="0" fontId="17" fillId="13" borderId="28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1" fontId="11" fillId="11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1" borderId="11" xfId="0" applyFont="1" applyFill="1" applyBorder="1" applyAlignment="1" applyProtection="1">
      <alignment horizontal="center" vertical="center" wrapText="1"/>
      <protection hidden="1"/>
    </xf>
    <xf numFmtId="0" fontId="55" fillId="0" borderId="13" xfId="0" applyFont="1" applyBorder="1" applyAlignment="1" applyProtection="1">
      <alignment horizontal="center" vertic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164" fontId="58" fillId="0" borderId="16" xfId="0" applyNumberFormat="1" applyFont="1" applyBorder="1" applyAlignment="1" applyProtection="1">
      <alignment horizontal="center" vertical="center"/>
      <protection hidden="1"/>
    </xf>
    <xf numFmtId="164" fontId="41" fillId="0" borderId="12" xfId="0" applyNumberFormat="1" applyFont="1" applyBorder="1" applyAlignment="1" applyProtection="1">
      <alignment horizontal="center" vertical="center"/>
      <protection hidden="1"/>
    </xf>
    <xf numFmtId="164" fontId="59" fillId="0" borderId="16" xfId="0" applyNumberFormat="1" applyFont="1" applyBorder="1" applyAlignment="1" applyProtection="1">
      <alignment horizontal="center" vertical="center"/>
      <protection hidden="1"/>
    </xf>
    <xf numFmtId="164" fontId="59" fillId="0" borderId="12" xfId="0" applyNumberFormat="1" applyFont="1" applyBorder="1" applyAlignment="1" applyProtection="1">
      <alignment horizontal="center" vertical="center"/>
      <protection hidden="1"/>
    </xf>
    <xf numFmtId="1" fontId="42" fillId="0" borderId="0" xfId="0" applyNumberFormat="1" applyFont="1" applyAlignment="1" applyProtection="1">
      <alignment horizontal="center" vertical="center"/>
      <protection hidden="1"/>
    </xf>
    <xf numFmtId="0" fontId="62" fillId="0" borderId="24" xfId="1" applyFont="1" applyFill="1" applyBorder="1" applyAlignment="1" applyProtection="1">
      <alignment horizontal="center" vertical="center" textRotation="45"/>
      <protection locked="0" hidden="1"/>
    </xf>
    <xf numFmtId="0" fontId="62" fillId="0" borderId="4" xfId="1" applyFont="1" applyBorder="1" applyAlignment="1" applyProtection="1">
      <alignment horizontal="center" vertical="center" textRotation="45"/>
      <protection locked="0" hidden="1"/>
    </xf>
    <xf numFmtId="0" fontId="62" fillId="0" borderId="5" xfId="1" applyFont="1" applyBorder="1" applyAlignment="1" applyProtection="1">
      <alignment horizontal="center" vertical="center" textRotation="45"/>
      <protection locked="0" hidden="1"/>
    </xf>
    <xf numFmtId="0" fontId="62" fillId="0" borderId="6" xfId="1" applyFont="1" applyBorder="1" applyAlignment="1" applyProtection="1">
      <alignment horizontal="center" vertical="center" textRotation="45"/>
      <protection locked="0" hidden="1"/>
    </xf>
    <xf numFmtId="0" fontId="62" fillId="0" borderId="7" xfId="1" applyFont="1" applyBorder="1" applyAlignment="1" applyProtection="1">
      <alignment horizontal="center" vertical="center" textRotation="45"/>
      <protection locked="0" hidden="1"/>
    </xf>
    <xf numFmtId="0" fontId="62" fillId="0" borderId="8" xfId="1" applyFont="1" applyBorder="1" applyAlignment="1" applyProtection="1">
      <alignment horizontal="center" vertical="center" textRotation="45"/>
      <protection locked="0" hidden="1"/>
    </xf>
    <xf numFmtId="0" fontId="17" fillId="10" borderId="26" xfId="0" applyFont="1" applyFill="1" applyBorder="1" applyAlignment="1" applyProtection="1">
      <alignment horizontal="center" vertical="center" wrapText="1"/>
    </xf>
    <xf numFmtId="0" fontId="42" fillId="10" borderId="27" xfId="0" applyFont="1" applyFill="1" applyBorder="1" applyAlignment="1" applyProtection="1">
      <alignment horizontal="center" vertical="center" wrapText="1"/>
    </xf>
    <xf numFmtId="1" fontId="20" fillId="0" borderId="13" xfId="0" applyNumberFormat="1" applyFont="1" applyBorder="1" applyAlignment="1" applyProtection="1">
      <alignment horizontal="center" vertical="center"/>
      <protection hidden="1"/>
    </xf>
    <xf numFmtId="1" fontId="20" fillId="0" borderId="12" xfId="0" applyNumberFormat="1" applyFont="1" applyBorder="1" applyAlignment="1" applyProtection="1">
      <alignment horizontal="center" vertical="center"/>
      <protection hidden="1"/>
    </xf>
    <xf numFmtId="0" fontId="63" fillId="14" borderId="19" xfId="0" applyFont="1" applyFill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vertical="center"/>
      <protection hidden="1"/>
    </xf>
    <xf numFmtId="0" fontId="64" fillId="14" borderId="20" xfId="0" applyFont="1" applyFill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vertical="center"/>
      <protection hidden="1"/>
    </xf>
    <xf numFmtId="0" fontId="67" fillId="0" borderId="5" xfId="1" applyFont="1" applyBorder="1" applyAlignment="1" applyProtection="1">
      <alignment horizontal="center" vertical="center"/>
      <protection locked="0" hidden="1"/>
    </xf>
    <xf numFmtId="0" fontId="67" fillId="0" borderId="5" xfId="1" applyFont="1" applyBorder="1" applyAlignment="1" applyProtection="1">
      <alignment vertical="center"/>
      <protection locked="0" hidden="1"/>
    </xf>
    <xf numFmtId="164" fontId="75" fillId="0" borderId="31" xfId="0" applyNumberFormat="1" applyFont="1" applyBorder="1" applyAlignment="1" applyProtection="1">
      <alignment horizontal="center" vertical="center"/>
      <protection hidden="1"/>
    </xf>
    <xf numFmtId="164" fontId="79" fillId="0" borderId="31" xfId="0" applyNumberFormat="1" applyFont="1" applyBorder="1" applyAlignment="1" applyProtection="1">
      <alignment vertical="center"/>
      <protection hidden="1"/>
    </xf>
    <xf numFmtId="164" fontId="76" fillId="0" borderId="19" xfId="0" applyNumberFormat="1" applyFont="1" applyBorder="1" applyAlignment="1" applyProtection="1">
      <alignment horizontal="center" vertical="center"/>
      <protection hidden="1"/>
    </xf>
    <xf numFmtId="164" fontId="79" fillId="0" borderId="21" xfId="0" applyNumberFormat="1" applyFont="1" applyBorder="1" applyAlignment="1" applyProtection="1">
      <alignment vertical="center"/>
      <protection hidden="1"/>
    </xf>
    <xf numFmtId="164" fontId="77" fillId="0" borderId="0" xfId="0" applyNumberFormat="1" applyFont="1" applyBorder="1" applyAlignment="1" applyProtection="1">
      <alignment horizontal="center" vertical="center"/>
      <protection hidden="1"/>
    </xf>
    <xf numFmtId="164" fontId="79" fillId="0" borderId="0" xfId="0" applyNumberFormat="1" applyFont="1" applyBorder="1" applyAlignment="1" applyProtection="1">
      <alignment vertical="center"/>
      <protection hidden="1"/>
    </xf>
    <xf numFmtId="3" fontId="78" fillId="0" borderId="31" xfId="0" applyNumberFormat="1" applyFont="1" applyBorder="1" applyAlignment="1" applyProtection="1">
      <alignment horizontal="center" vertical="center"/>
      <protection hidden="1"/>
    </xf>
    <xf numFmtId="3" fontId="40" fillId="0" borderId="31" xfId="0" applyNumberFormat="1" applyFont="1" applyBorder="1" applyAlignment="1" applyProtection="1">
      <alignment vertical="center"/>
      <protection hidden="1"/>
    </xf>
    <xf numFmtId="3" fontId="65" fillId="0" borderId="19" xfId="0" applyNumberFormat="1" applyFont="1" applyBorder="1" applyAlignment="1" applyProtection="1">
      <alignment horizontal="center" vertical="center"/>
      <protection hidden="1"/>
    </xf>
    <xf numFmtId="0" fontId="32" fillId="0" borderId="31" xfId="0" applyFont="1" applyBorder="1" applyAlignment="1" applyProtection="1">
      <alignment vertical="center"/>
      <protection hidden="1"/>
    </xf>
    <xf numFmtId="0" fontId="32" fillId="0" borderId="21" xfId="0" applyFont="1" applyBorder="1" applyAlignment="1" applyProtection="1">
      <alignment vertical="center"/>
      <protection hidden="1"/>
    </xf>
    <xf numFmtId="3" fontId="66" fillId="0" borderId="20" xfId="0" applyNumberFormat="1" applyFont="1" applyBorder="1" applyAlignment="1" applyProtection="1">
      <alignment horizontal="center" vertical="center"/>
      <protection hidden="1"/>
    </xf>
    <xf numFmtId="0" fontId="32" fillId="0" borderId="32" xfId="0" applyFont="1" applyBorder="1" applyAlignment="1" applyProtection="1">
      <alignment vertical="center"/>
      <protection hidden="1"/>
    </xf>
    <xf numFmtId="0" fontId="32" fillId="0" borderId="22" xfId="0" applyFont="1" applyBorder="1" applyAlignment="1" applyProtection="1">
      <alignment vertical="center"/>
      <protection hidden="1"/>
    </xf>
    <xf numFmtId="4" fontId="87" fillId="0" borderId="31" xfId="0" applyNumberFormat="1" applyFont="1" applyBorder="1" applyAlignment="1" applyProtection="1">
      <alignment horizontal="center" vertical="center"/>
      <protection hidden="1"/>
    </xf>
    <xf numFmtId="4" fontId="88" fillId="0" borderId="31" xfId="0" applyNumberFormat="1" applyFont="1" applyBorder="1" applyAlignment="1" applyProtection="1">
      <alignment horizontal="center" vertical="center"/>
      <protection hidden="1"/>
    </xf>
    <xf numFmtId="0" fontId="93" fillId="14" borderId="33" xfId="1" applyFont="1" applyFill="1" applyBorder="1" applyAlignment="1" applyProtection="1">
      <alignment horizontal="center" vertical="center"/>
      <protection locked="0" hidden="1"/>
    </xf>
    <xf numFmtId="0" fontId="94" fillId="0" borderId="34" xfId="0" applyFont="1" applyBorder="1" applyAlignment="1" applyProtection="1">
      <alignment vertical="center"/>
      <protection locked="0" hidden="1"/>
    </xf>
    <xf numFmtId="164" fontId="80" fillId="14" borderId="19" xfId="2" applyNumberFormat="1" applyFont="1" applyFill="1" applyBorder="1" applyAlignment="1" applyProtection="1">
      <alignment horizontal="center" vertical="center"/>
      <protection hidden="1"/>
    </xf>
    <xf numFmtId="164" fontId="14" fillId="0" borderId="21" xfId="0" applyNumberFormat="1" applyFont="1" applyBorder="1" applyAlignment="1" applyProtection="1">
      <alignment vertical="center"/>
      <protection hidden="1"/>
    </xf>
    <xf numFmtId="164" fontId="35" fillId="14" borderId="19" xfId="2" applyNumberFormat="1" applyFont="1" applyFill="1" applyBorder="1" applyAlignment="1" applyProtection="1">
      <alignment horizontal="center" vertical="center"/>
      <protection hidden="1"/>
    </xf>
    <xf numFmtId="164" fontId="36" fillId="14" borderId="19" xfId="0" applyNumberFormat="1" applyFont="1" applyFill="1" applyBorder="1" applyAlignment="1" applyProtection="1">
      <alignment horizontal="center" vertical="center"/>
      <protection hidden="1"/>
    </xf>
    <xf numFmtId="3" fontId="15" fillId="14" borderId="19" xfId="0" applyNumberFormat="1" applyFont="1" applyFill="1" applyBorder="1" applyAlignment="1" applyProtection="1">
      <alignment horizontal="center" vertical="center"/>
      <protection hidden="1"/>
    </xf>
    <xf numFmtId="3" fontId="14" fillId="0" borderId="21" xfId="0" applyNumberFormat="1" applyFont="1" applyBorder="1" applyAlignment="1" applyProtection="1">
      <alignment vertical="center"/>
      <protection hidden="1"/>
    </xf>
    <xf numFmtId="2" fontId="81" fillId="14" borderId="19" xfId="0" applyNumberFormat="1" applyFont="1" applyFill="1" applyBorder="1" applyAlignment="1" applyProtection="1">
      <alignment horizontal="center" vertical="center"/>
      <protection hidden="1"/>
    </xf>
    <xf numFmtId="0" fontId="93" fillId="0" borderId="5" xfId="1" applyFont="1" applyBorder="1" applyAlignment="1" applyProtection="1">
      <alignment horizontal="center" vertical="center"/>
      <protection locked="0" hidden="1"/>
    </xf>
    <xf numFmtId="0" fontId="94" fillId="0" borderId="5" xfId="0" applyFont="1" applyBorder="1" applyAlignment="1" applyProtection="1">
      <alignment vertical="center"/>
      <protection locked="0" hidden="1"/>
    </xf>
    <xf numFmtId="164" fontId="80" fillId="0" borderId="31" xfId="2" applyNumberFormat="1" applyFont="1" applyBorder="1" applyAlignment="1" applyProtection="1">
      <alignment horizontal="center" vertical="center"/>
      <protection hidden="1"/>
    </xf>
    <xf numFmtId="164" fontId="14" fillId="0" borderId="31" xfId="0" applyNumberFormat="1" applyFont="1" applyBorder="1" applyAlignment="1" applyProtection="1">
      <alignment vertical="center"/>
      <protection hidden="1"/>
    </xf>
    <xf numFmtId="164" fontId="35" fillId="0" borderId="0" xfId="2" applyNumberFormat="1" applyFont="1" applyBorder="1" applyAlignment="1" applyProtection="1">
      <alignment horizontal="center" vertical="center"/>
      <protection hidden="1"/>
    </xf>
    <xf numFmtId="164" fontId="36" fillId="0" borderId="31" xfId="0" applyNumberFormat="1" applyFont="1" applyBorder="1" applyAlignment="1" applyProtection="1">
      <alignment horizontal="center" vertical="center"/>
      <protection hidden="1"/>
    </xf>
    <xf numFmtId="3" fontId="15" fillId="0" borderId="31" xfId="0" applyNumberFormat="1" applyFont="1" applyBorder="1" applyAlignment="1" applyProtection="1">
      <alignment horizontal="center" vertical="center"/>
      <protection hidden="1"/>
    </xf>
    <xf numFmtId="2" fontId="81" fillId="0" borderId="0" xfId="0" applyNumberFormat="1" applyFont="1" applyBorder="1" applyAlignment="1" applyProtection="1">
      <alignment horizontal="center" vertical="center"/>
      <protection hidden="1"/>
    </xf>
    <xf numFmtId="0" fontId="63" fillId="0" borderId="31" xfId="0" applyFont="1" applyBorder="1" applyAlignment="1" applyProtection="1">
      <alignment horizontal="center" vertical="center"/>
      <protection hidden="1"/>
    </xf>
    <xf numFmtId="0" fontId="64" fillId="0" borderId="6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vertical="center"/>
      <protection hidden="1"/>
    </xf>
    <xf numFmtId="0" fontId="93" fillId="0" borderId="5" xfId="1" applyFont="1" applyFill="1" applyBorder="1" applyAlignment="1" applyProtection="1">
      <alignment horizontal="center" vertical="center"/>
      <protection locked="0" hidden="1"/>
    </xf>
    <xf numFmtId="164" fontId="80" fillId="14" borderId="21" xfId="2" applyNumberFormat="1" applyFont="1" applyFill="1" applyBorder="1" applyAlignment="1" applyProtection="1">
      <alignment horizontal="center" vertical="center"/>
      <protection hidden="1"/>
    </xf>
    <xf numFmtId="0" fontId="68" fillId="6" borderId="19" xfId="0" applyFont="1" applyFill="1" applyBorder="1" applyAlignment="1" applyProtection="1">
      <alignment horizontal="center" vertical="center" wrapText="1"/>
      <protection hidden="1"/>
    </xf>
    <xf numFmtId="0" fontId="73" fillId="6" borderId="21" xfId="0" applyFont="1" applyFill="1" applyBorder="1" applyAlignment="1" applyProtection="1">
      <alignment horizontal="center" vertical="center" wrapText="1"/>
      <protection hidden="1"/>
    </xf>
    <xf numFmtId="0" fontId="69" fillId="6" borderId="35" xfId="0" applyFont="1" applyFill="1" applyBorder="1" applyAlignment="1" applyProtection="1">
      <alignment horizontal="center" vertical="center" wrapText="1"/>
      <protection hidden="1"/>
    </xf>
    <xf numFmtId="0" fontId="73" fillId="6" borderId="36" xfId="0" applyFont="1" applyFill="1" applyBorder="1" applyAlignment="1" applyProtection="1">
      <alignment horizontal="center" vertical="center" wrapText="1"/>
      <protection hidden="1"/>
    </xf>
    <xf numFmtId="0" fontId="23" fillId="6" borderId="19" xfId="0" applyFont="1" applyFill="1" applyBorder="1" applyAlignment="1" applyProtection="1">
      <alignment horizontal="center" vertical="center" wrapText="1"/>
      <protection hidden="1"/>
    </xf>
    <xf numFmtId="0" fontId="23" fillId="6" borderId="21" xfId="0" applyFont="1" applyFill="1" applyBorder="1" applyAlignment="1" applyProtection="1">
      <alignment horizontal="center" vertical="center" wrapText="1"/>
      <protection hidden="1"/>
    </xf>
    <xf numFmtId="0" fontId="24" fillId="6" borderId="19" xfId="0" applyFont="1" applyFill="1" applyBorder="1" applyAlignment="1" applyProtection="1">
      <alignment horizontal="center" vertical="center" wrapText="1"/>
      <protection hidden="1"/>
    </xf>
    <xf numFmtId="0" fontId="63" fillId="0" borderId="19" xfId="0" applyFont="1" applyBorder="1" applyAlignment="1" applyProtection="1">
      <alignment horizontal="center" vertical="center"/>
      <protection hidden="1"/>
    </xf>
    <xf numFmtId="0" fontId="64" fillId="0" borderId="37" xfId="0" applyFont="1" applyBorder="1" applyAlignment="1" applyProtection="1">
      <alignment horizontal="center" vertical="center"/>
      <protection hidden="1"/>
    </xf>
    <xf numFmtId="0" fontId="83" fillId="15" borderId="10" xfId="0" applyFont="1" applyFill="1" applyBorder="1" applyAlignment="1" applyProtection="1">
      <alignment horizontal="center" vertical="center"/>
    </xf>
    <xf numFmtId="0" fontId="84" fillId="16" borderId="38" xfId="0" applyFont="1" applyFill="1" applyBorder="1" applyAlignment="1" applyProtection="1">
      <alignment vertical="center"/>
    </xf>
    <xf numFmtId="0" fontId="84" fillId="16" borderId="39" xfId="0" applyFont="1" applyFill="1" applyBorder="1" applyAlignment="1" applyProtection="1">
      <alignment vertical="center"/>
    </xf>
    <xf numFmtId="0" fontId="92" fillId="6" borderId="33" xfId="0" applyFont="1" applyFill="1" applyBorder="1" applyAlignment="1" applyProtection="1">
      <alignment horizontal="center" vertical="center" wrapText="1"/>
      <protection hidden="1"/>
    </xf>
    <xf numFmtId="0" fontId="92" fillId="6" borderId="34" xfId="0" applyFont="1" applyFill="1" applyBorder="1" applyAlignment="1" applyProtection="1">
      <alignment horizontal="center" vertical="center" wrapText="1"/>
      <protection hidden="1"/>
    </xf>
    <xf numFmtId="0" fontId="70" fillId="6" borderId="40" xfId="0" applyFont="1" applyFill="1" applyBorder="1" applyAlignment="1" applyProtection="1">
      <alignment horizontal="center" vertical="center" wrapText="1"/>
      <protection hidden="1"/>
    </xf>
    <xf numFmtId="0" fontId="73" fillId="6" borderId="41" xfId="0" applyFont="1" applyFill="1" applyBorder="1" applyAlignment="1" applyProtection="1">
      <alignment horizontal="center" vertical="center" wrapText="1"/>
      <protection hidden="1"/>
    </xf>
    <xf numFmtId="0" fontId="93" fillId="0" borderId="42" xfId="1" applyFont="1" applyBorder="1" applyAlignment="1" applyProtection="1">
      <alignment horizontal="center" vertical="center"/>
      <protection locked="0" hidden="1"/>
    </xf>
    <xf numFmtId="0" fontId="94" fillId="0" borderId="5" xfId="0" applyFont="1" applyBorder="1" applyAlignment="1" applyProtection="1">
      <alignment horizontal="center" vertical="center"/>
      <protection locked="0" hidden="1"/>
    </xf>
    <xf numFmtId="164" fontId="80" fillId="0" borderId="19" xfId="2" applyNumberFormat="1" applyFont="1" applyBorder="1" applyAlignment="1" applyProtection="1">
      <alignment horizontal="center" vertical="center"/>
      <protection hidden="1"/>
    </xf>
    <xf numFmtId="164" fontId="14" fillId="0" borderId="31" xfId="0" applyNumberFormat="1" applyFont="1" applyBorder="1" applyAlignment="1" applyProtection="1">
      <alignment horizontal="center" vertical="center"/>
      <protection hidden="1"/>
    </xf>
    <xf numFmtId="164" fontId="35" fillId="0" borderId="19" xfId="2" applyNumberFormat="1" applyFont="1" applyBorder="1" applyAlignment="1" applyProtection="1">
      <alignment horizontal="center" vertical="center"/>
      <protection hidden="1"/>
    </xf>
    <xf numFmtId="164" fontId="35" fillId="0" borderId="21" xfId="2" applyNumberFormat="1" applyFont="1" applyBorder="1" applyAlignment="1" applyProtection="1">
      <alignment horizontal="center" vertical="center"/>
      <protection hidden="1"/>
    </xf>
    <xf numFmtId="164" fontId="36" fillId="0" borderId="19" xfId="0" applyNumberFormat="1" applyFont="1" applyBorder="1" applyAlignment="1" applyProtection="1">
      <alignment horizontal="center" vertical="center"/>
      <protection hidden="1"/>
    </xf>
    <xf numFmtId="3" fontId="15" fillId="0" borderId="19" xfId="0" applyNumberFormat="1" applyFont="1" applyBorder="1" applyAlignment="1" applyProtection="1">
      <alignment horizontal="center" vertical="center"/>
      <protection hidden="1"/>
    </xf>
    <xf numFmtId="2" fontId="81" fillId="0" borderId="35" xfId="0" applyNumberFormat="1" applyFont="1" applyBorder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center" vertical="center"/>
      <protection locked="0" hidden="1"/>
    </xf>
    <xf numFmtId="0" fontId="21" fillId="0" borderId="0" xfId="1" applyFont="1" applyAlignment="1" applyProtection="1">
      <alignment vertical="center"/>
      <protection locked="0" hidden="1"/>
    </xf>
    <xf numFmtId="0" fontId="22" fillId="0" borderId="0" xfId="1" applyFont="1" applyAlignment="1" applyProtection="1">
      <alignment horizontal="center" vertical="center"/>
      <protection locked="0" hidden="1"/>
    </xf>
    <xf numFmtId="0" fontId="22" fillId="0" borderId="0" xfId="1" applyFont="1" applyAlignment="1" applyProtection="1">
      <protection locked="0" hidden="1"/>
    </xf>
  </cellXfs>
  <cellStyles count="3">
    <cellStyle name="Collegamento ipertestuale" xfId="1" builtinId="8"/>
    <cellStyle name="Euro" xfId="2"/>
    <cellStyle name="Normale" xfId="0" builtinId="0"/>
  </cellStyles>
  <dxfs count="0"/>
  <tableStyles count="0" defaultTableStyle="TableStyleMedium9" defaultPivotStyle="PivotStyleLight16"/>
  <colors>
    <mruColors>
      <color rgb="FFFF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MARZO '2011</a:t>
            </a:r>
          </a:p>
        </c:rich>
      </c:tx>
      <c:layout>
        <c:manualLayout>
          <c:xMode val="edge"/>
          <c:yMode val="edge"/>
          <c:x val="0.40952447610715487"/>
          <c:y val="3.0092620633959219E-2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8412850962380644E-2"/>
          <c:y val="0.16435222338013458"/>
          <c:w val="0.87936644247030393"/>
          <c:h val="0.6921311942346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Riassunto!$A$10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8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Riassunto!$B$4:$F$4</c:f>
              <c:strCache>
                <c:ptCount val="5"/>
                <c:pt idx="0">
                  <c:v>SPESE PEDAGGIO</c:v>
                </c:pt>
                <c:pt idx="1">
                  <c:v>SPESE CARBURANTE</c:v>
                </c:pt>
                <c:pt idx="2">
                  <c:v>TOTALE SPESE</c:v>
                </c:pt>
                <c:pt idx="3">
                  <c:v>CHILOMETRI PERCORSI</c:v>
                </c:pt>
                <c:pt idx="4">
                  <c:v>TEMPO IMPIEGATO</c:v>
                </c:pt>
              </c:strCache>
            </c:strRef>
          </c:cat>
          <c:val>
            <c:numRef>
              <c:f>Riassunto!$B$10:$F$10</c:f>
              <c:numCache>
                <c:formatCode>_("$"* #.##000_);_("$"* \(#.##000\);_("$"*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642017872"/>
        <c:axId val="-642011344"/>
      </c:barChart>
      <c:catAx>
        <c:axId val="-64201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64201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2011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.##000_);_(&quot;$&quot;* \(#.##0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642017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FCC99">
            <a:gamma/>
            <a:shade val="46275"/>
            <a:invGamma/>
          </a:srgbClr>
        </a:gs>
        <a:gs pos="50000">
          <a:srgbClr val="FFCC99"/>
        </a:gs>
        <a:gs pos="100000">
          <a:srgbClr val="FFCC99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DICEMBRE '2020</a:t>
            </a:r>
          </a:p>
        </c:rich>
      </c:tx>
      <c:layout>
        <c:manualLayout>
          <c:xMode val="edge"/>
          <c:yMode val="edge"/>
          <c:x val="0.38632750397456594"/>
          <c:y val="3.0162350188154202E-2"/>
        </c:manualLayout>
      </c:layout>
      <c:overlay val="0"/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772655007949128E-2"/>
          <c:y val="0.16473317865429241"/>
          <c:w val="0.91096979332273453"/>
          <c:h val="0.705336426914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Riassunto!$A$28</c:f>
              <c:strCache>
                <c:ptCount val="1"/>
                <c:pt idx="0">
                  <c:v>DICEMBRE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Riassunto!$B$4:$F$4</c:f>
              <c:strCache>
                <c:ptCount val="5"/>
                <c:pt idx="0">
                  <c:v>SPESE PEDAGGIO</c:v>
                </c:pt>
                <c:pt idx="1">
                  <c:v>SPESE CARBURANTE</c:v>
                </c:pt>
                <c:pt idx="2">
                  <c:v>TOTALE SPESE</c:v>
                </c:pt>
                <c:pt idx="3">
                  <c:v>CHILOMETRI PERCORSI</c:v>
                </c:pt>
                <c:pt idx="4">
                  <c:v>TEMPO IMPIEGATO</c:v>
                </c:pt>
              </c:strCache>
            </c:strRef>
          </c:cat>
          <c:val>
            <c:numRef>
              <c:f>Riassunto!$B$28:$F$28</c:f>
              <c:numCache>
                <c:formatCode>_("$"* #.##000_);_("$"* \(#.##000\);_("$"*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92920528"/>
        <c:axId val="-392916720"/>
      </c:barChart>
      <c:catAx>
        <c:axId val="-39292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1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9291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20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FF">
            <a:gamma/>
            <a:shade val="46275"/>
            <a:invGamma/>
          </a:srgbClr>
        </a:gs>
        <a:gs pos="50000">
          <a:srgbClr val="CCFFFF"/>
        </a:gs>
        <a:gs pos="100000">
          <a:srgbClr val="CCFFFF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FEBBRAIO '2020</a:t>
            </a:r>
          </a:p>
        </c:rich>
      </c:tx>
      <c:layout>
        <c:manualLayout>
          <c:xMode val="edge"/>
          <c:yMode val="edge"/>
          <c:x val="0.38950715421303655"/>
          <c:y val="3.0162350188154202E-2"/>
        </c:manualLayout>
      </c:layout>
      <c:overlay val="0"/>
      <c:spPr>
        <a:gradFill rotWithShape="0">
          <a:gsLst>
            <a:gs pos="0">
              <a:srgbClr val="FFCC99"/>
            </a:gs>
            <a:gs pos="100000">
              <a:srgbClr val="FFCC99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772655007949128E-2"/>
          <c:y val="0.16473317865429241"/>
          <c:w val="0.91096979332273453"/>
          <c:h val="0.705336426914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Riassunto!$A$8</c:f>
              <c:strCache>
                <c:ptCount val="1"/>
                <c:pt idx="0">
                  <c:v>FEBBRAIO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Riassunto!$B$4:$F$4</c:f>
              <c:strCache>
                <c:ptCount val="5"/>
                <c:pt idx="0">
                  <c:v>SPESE PEDAGGIO</c:v>
                </c:pt>
                <c:pt idx="1">
                  <c:v>SPESE CARBURANTE</c:v>
                </c:pt>
                <c:pt idx="2">
                  <c:v>TOTALE SPESE</c:v>
                </c:pt>
                <c:pt idx="3">
                  <c:v>CHILOMETRI PERCORSI</c:v>
                </c:pt>
                <c:pt idx="4">
                  <c:v>TEMPO IMPIEGATO</c:v>
                </c:pt>
              </c:strCache>
            </c:strRef>
          </c:cat>
          <c:val>
            <c:numRef>
              <c:f>Riassunto!$B$8:$F$8</c:f>
              <c:numCache>
                <c:formatCode>_("$"* #.##000_);_("$"* \(#.##000\);_("$"*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92921616"/>
        <c:axId val="-392915088"/>
      </c:barChart>
      <c:catAx>
        <c:axId val="-39292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1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9291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21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FCC99">
            <a:gamma/>
            <a:shade val="46275"/>
            <a:invGamma/>
          </a:srgbClr>
        </a:gs>
        <a:gs pos="50000">
          <a:srgbClr val="FFCC99"/>
        </a:gs>
        <a:gs pos="100000">
          <a:srgbClr val="FFCC99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 sz="1100"/>
              <a:t>ANNO '2020</a:t>
            </a:r>
          </a:p>
        </c:rich>
      </c:tx>
      <c:layout>
        <c:manualLayout>
          <c:xMode val="edge"/>
          <c:yMode val="edge"/>
          <c:x val="0.84751203852327461"/>
          <c:y val="1.1573984906562943E-2"/>
        </c:manualLayout>
      </c:layout>
      <c:overlay val="0"/>
      <c:spPr>
        <a:gradFill rotWithShape="0">
          <a:gsLst>
            <a:gs pos="0">
              <a:srgbClr val="FF99CC"/>
            </a:gs>
            <a:gs pos="100000">
              <a:srgbClr val="FF99CC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20"/>
      <c:hPercent val="100"/>
      <c:rotY val="30"/>
      <c:depthPercent val="100"/>
      <c:rAngAx val="0"/>
      <c:perspective val="1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49438202247191E-2"/>
          <c:y val="9.2592801904301178E-3"/>
          <c:w val="0.85874799357945808"/>
          <c:h val="0.84590847007433656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Riassunto!$B$4</c:f>
              <c:strCache>
                <c:ptCount val="1"/>
                <c:pt idx="0">
                  <c:v>SPESE PEDAGGIO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Riassunto!$A$5:$A$29</c:f>
              <c:strCache>
                <c:ptCount val="24"/>
                <c:pt idx="1">
                  <c:v>GENNAIO</c:v>
                </c:pt>
                <c:pt idx="3">
                  <c:v>FEBBRAIO</c:v>
                </c:pt>
                <c:pt idx="5">
                  <c:v>MARZO</c:v>
                </c:pt>
                <c:pt idx="7">
                  <c:v>APRILE</c:v>
                </c:pt>
                <c:pt idx="9">
                  <c:v>MAGGIO</c:v>
                </c:pt>
                <c:pt idx="11">
                  <c:v>GIUGNO</c:v>
                </c:pt>
                <c:pt idx="13">
                  <c:v>LUGLIO</c:v>
                </c:pt>
                <c:pt idx="15">
                  <c:v>AGOSTO</c:v>
                </c:pt>
                <c:pt idx="17">
                  <c:v>SETTEMBRE</c:v>
                </c:pt>
                <c:pt idx="19">
                  <c:v>OTTOBRE</c:v>
                </c:pt>
                <c:pt idx="21">
                  <c:v>NOVEMBRE</c:v>
                </c:pt>
                <c:pt idx="23">
                  <c:v>DICEMBRE</c:v>
                </c:pt>
              </c:strCache>
            </c:strRef>
          </c:cat>
          <c:val>
            <c:numRef>
              <c:f>Riassunto!$B$5:$B$29</c:f>
              <c:numCache>
                <c:formatCode>_("$"* #.##000_);_("$"* \(#.##000\);_("$"* "-"??_);_(@_)</c:formatCode>
                <c:ptCount val="25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strRef>
              <c:f>Riassunto!$C$4</c:f>
              <c:strCache>
                <c:ptCount val="1"/>
                <c:pt idx="0">
                  <c:v>SPESE CARBURANTE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Riassunto!$A$5:$A$29</c:f>
              <c:strCache>
                <c:ptCount val="24"/>
                <c:pt idx="1">
                  <c:v>GENNAIO</c:v>
                </c:pt>
                <c:pt idx="3">
                  <c:v>FEBBRAIO</c:v>
                </c:pt>
                <c:pt idx="5">
                  <c:v>MARZO</c:v>
                </c:pt>
                <c:pt idx="7">
                  <c:v>APRILE</c:v>
                </c:pt>
                <c:pt idx="9">
                  <c:v>MAGGIO</c:v>
                </c:pt>
                <c:pt idx="11">
                  <c:v>GIUGNO</c:v>
                </c:pt>
                <c:pt idx="13">
                  <c:v>LUGLIO</c:v>
                </c:pt>
                <c:pt idx="15">
                  <c:v>AGOSTO</c:v>
                </c:pt>
                <c:pt idx="17">
                  <c:v>SETTEMBRE</c:v>
                </c:pt>
                <c:pt idx="19">
                  <c:v>OTTOBRE</c:v>
                </c:pt>
                <c:pt idx="21">
                  <c:v>NOVEMBRE</c:v>
                </c:pt>
                <c:pt idx="23">
                  <c:v>DICEMBRE</c:v>
                </c:pt>
              </c:strCache>
            </c:strRef>
          </c:cat>
          <c:val>
            <c:numRef>
              <c:f>Riassunto!$C$5:$C$29</c:f>
              <c:numCache>
                <c:formatCode>_("$"* #.##000_);_("$"* \(#.##000\);_("$"* "-"??_);_(@_)</c:formatCode>
                <c:ptCount val="25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</c:ser>
        <c:ser>
          <c:idx val="0"/>
          <c:order val="2"/>
          <c:tx>
            <c:strRef>
              <c:f>Riassunto!$D$4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Riassunto!$A$5:$A$29</c:f>
              <c:strCache>
                <c:ptCount val="24"/>
                <c:pt idx="1">
                  <c:v>GENNAIO</c:v>
                </c:pt>
                <c:pt idx="3">
                  <c:v>FEBBRAIO</c:v>
                </c:pt>
                <c:pt idx="5">
                  <c:v>MARZO</c:v>
                </c:pt>
                <c:pt idx="7">
                  <c:v>APRILE</c:v>
                </c:pt>
                <c:pt idx="9">
                  <c:v>MAGGIO</c:v>
                </c:pt>
                <c:pt idx="11">
                  <c:v>GIUGNO</c:v>
                </c:pt>
                <c:pt idx="13">
                  <c:v>LUGLIO</c:v>
                </c:pt>
                <c:pt idx="15">
                  <c:v>AGOSTO</c:v>
                </c:pt>
                <c:pt idx="17">
                  <c:v>SETTEMBRE</c:v>
                </c:pt>
                <c:pt idx="19">
                  <c:v>OTTOBRE</c:v>
                </c:pt>
                <c:pt idx="21">
                  <c:v>NOVEMBRE</c:v>
                </c:pt>
                <c:pt idx="23">
                  <c:v>DICEMBRE</c:v>
                </c:pt>
              </c:strCache>
            </c:strRef>
          </c:cat>
          <c:val>
            <c:numRef>
              <c:f>Riassunto!$D$5:$D$29</c:f>
              <c:numCache>
                <c:formatCode>_("$"* #.##000_);_("$"* \(#.##000\);_("$"* "-"??_);_(@_)</c:formatCode>
                <c:ptCount val="25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Riassunto!$E$4</c:f>
              <c:strCache>
                <c:ptCount val="1"/>
                <c:pt idx="0">
                  <c:v>CHILOMETRI PERCORSI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Riassunto!$A$5:$A$29</c:f>
              <c:strCache>
                <c:ptCount val="24"/>
                <c:pt idx="1">
                  <c:v>GENNAIO</c:v>
                </c:pt>
                <c:pt idx="3">
                  <c:v>FEBBRAIO</c:v>
                </c:pt>
                <c:pt idx="5">
                  <c:v>MARZO</c:v>
                </c:pt>
                <c:pt idx="7">
                  <c:v>APRILE</c:v>
                </c:pt>
                <c:pt idx="9">
                  <c:v>MAGGIO</c:v>
                </c:pt>
                <c:pt idx="11">
                  <c:v>GIUGNO</c:v>
                </c:pt>
                <c:pt idx="13">
                  <c:v>LUGLIO</c:v>
                </c:pt>
                <c:pt idx="15">
                  <c:v>AGOSTO</c:v>
                </c:pt>
                <c:pt idx="17">
                  <c:v>SETTEMBRE</c:v>
                </c:pt>
                <c:pt idx="19">
                  <c:v>OTTOBRE</c:v>
                </c:pt>
                <c:pt idx="21">
                  <c:v>NOVEMBRE</c:v>
                </c:pt>
                <c:pt idx="23">
                  <c:v>DICEMBRE</c:v>
                </c:pt>
              </c:strCache>
            </c:strRef>
          </c:cat>
          <c:val>
            <c:numRef>
              <c:f>Riassunto!$E$5:$E$29</c:f>
              <c:numCache>
                <c:formatCode>#,##0</c:formatCode>
                <c:ptCount val="25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Riassunto!$F$4</c:f>
              <c:strCache>
                <c:ptCount val="1"/>
                <c:pt idx="0">
                  <c:v>TEMPO IMPIEGATO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Riassunto!$A$5:$A$29</c:f>
              <c:strCache>
                <c:ptCount val="24"/>
                <c:pt idx="1">
                  <c:v>GENNAIO</c:v>
                </c:pt>
                <c:pt idx="3">
                  <c:v>FEBBRAIO</c:v>
                </c:pt>
                <c:pt idx="5">
                  <c:v>MARZO</c:v>
                </c:pt>
                <c:pt idx="7">
                  <c:v>APRILE</c:v>
                </c:pt>
                <c:pt idx="9">
                  <c:v>MAGGIO</c:v>
                </c:pt>
                <c:pt idx="11">
                  <c:v>GIUGNO</c:v>
                </c:pt>
                <c:pt idx="13">
                  <c:v>LUGLIO</c:v>
                </c:pt>
                <c:pt idx="15">
                  <c:v>AGOSTO</c:v>
                </c:pt>
                <c:pt idx="17">
                  <c:v>SETTEMBRE</c:v>
                </c:pt>
                <c:pt idx="19">
                  <c:v>OTTOBRE</c:v>
                </c:pt>
                <c:pt idx="21">
                  <c:v>NOVEMBRE</c:v>
                </c:pt>
                <c:pt idx="23">
                  <c:v>DICEMBRE</c:v>
                </c:pt>
              </c:strCache>
            </c:strRef>
          </c:cat>
          <c:val>
            <c:numRef>
              <c:f>Riassunto!$F$5:$F$29</c:f>
              <c:numCache>
                <c:formatCode>0.00</c:formatCode>
                <c:ptCount val="25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92925424"/>
        <c:axId val="-392916176"/>
        <c:axId val="-481938672"/>
      </c:bar3DChart>
      <c:catAx>
        <c:axId val="-39292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161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-39291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25424"/>
        <c:crosses val="autoZero"/>
        <c:crossBetween val="between"/>
      </c:valAx>
      <c:serAx>
        <c:axId val="-48193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16176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val="FF99CC">
            <a:gamma/>
            <a:shade val="46275"/>
            <a:invGamma/>
          </a:srgbClr>
        </a:gs>
        <a:gs pos="50000">
          <a:srgbClr val="FF99CC"/>
        </a:gs>
        <a:gs pos="100000">
          <a:srgbClr val="FF99CC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GENNAIO '2020</a:t>
            </a:r>
          </a:p>
        </c:rich>
      </c:tx>
      <c:layout>
        <c:manualLayout>
          <c:xMode val="edge"/>
          <c:yMode val="edge"/>
          <c:x val="0.39365146023413738"/>
          <c:y val="3.0092620633959219E-2"/>
        </c:manualLayout>
      </c:layout>
      <c:overlay val="0"/>
      <c:spPr>
        <a:gradFill rotWithShape="0">
          <a:gsLst>
            <a:gs pos="0">
              <a:srgbClr val="FFCC99"/>
            </a:gs>
            <a:gs pos="100000">
              <a:srgbClr val="FFCC99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666770006773943E-2"/>
          <c:y val="0.16435222338013458"/>
          <c:w val="0.91111252342590821"/>
          <c:h val="0.706020114520298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Riassunto!$A$6</c:f>
              <c:strCache>
                <c:ptCount val="1"/>
                <c:pt idx="0">
                  <c:v>GENNAIO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5100589612419776E-2"/>
                  <c:y val="7.710218623258853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608571536015007E-2"/>
                  <c:y val="3.08584190993340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29099490933487E-2"/>
                  <c:y val="7.710218623258853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339402485369917E-3"/>
                  <c:y val="3.08584190993340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Riassunto!$B$4:$F$4</c:f>
              <c:strCache>
                <c:ptCount val="5"/>
                <c:pt idx="0">
                  <c:v>SPESE PEDAGGIO</c:v>
                </c:pt>
                <c:pt idx="1">
                  <c:v>SPESE CARBURANTE</c:v>
                </c:pt>
                <c:pt idx="2">
                  <c:v>TOTALE SPESE</c:v>
                </c:pt>
                <c:pt idx="3">
                  <c:v>CHILOMETRI PERCORSI</c:v>
                </c:pt>
                <c:pt idx="4">
                  <c:v>TEMPO IMPIEGATO</c:v>
                </c:pt>
              </c:strCache>
            </c:strRef>
          </c:cat>
          <c:val>
            <c:numRef>
              <c:f>Riassunto!$B$6:$F$6</c:f>
              <c:numCache>
                <c:formatCode>_("$"* #.##000_);_("$"* \(#.##000\);_("$"*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92924880"/>
        <c:axId val="-392924336"/>
      </c:barChart>
      <c:catAx>
        <c:axId val="-39292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2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9292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24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FCC99">
            <a:gamma/>
            <a:shade val="46275"/>
            <a:invGamma/>
          </a:srgbClr>
        </a:gs>
        <a:gs pos="50000">
          <a:srgbClr val="FFCC99"/>
        </a:gs>
        <a:gs pos="100000">
          <a:srgbClr val="FFCC99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MARZO '2020</a:t>
            </a:r>
          </a:p>
        </c:rich>
      </c:tx>
      <c:layout>
        <c:manualLayout>
          <c:xMode val="edge"/>
          <c:yMode val="edge"/>
          <c:x val="0.40952447610715487"/>
          <c:y val="3.0092620633959219E-2"/>
        </c:manualLayout>
      </c:layout>
      <c:overlay val="0"/>
      <c:spPr>
        <a:gradFill rotWithShape="0">
          <a:gsLst>
            <a:gs pos="0">
              <a:srgbClr val="FFCC99"/>
            </a:gs>
            <a:gs pos="100000">
              <a:srgbClr val="FFCC99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666770006773943E-2"/>
          <c:y val="0.16435222338013458"/>
          <c:w val="0.91111252342590821"/>
          <c:h val="0.70602011452029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Riassunto!$A$10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Riassunto!$B$4:$F$4</c:f>
              <c:strCache>
                <c:ptCount val="5"/>
                <c:pt idx="0">
                  <c:v>SPESE PEDAGGIO</c:v>
                </c:pt>
                <c:pt idx="1">
                  <c:v>SPESE CARBURANTE</c:v>
                </c:pt>
                <c:pt idx="2">
                  <c:v>TOTALE SPESE</c:v>
                </c:pt>
                <c:pt idx="3">
                  <c:v>CHILOMETRI PERCORSI</c:v>
                </c:pt>
                <c:pt idx="4">
                  <c:v>TEMPO IMPIEGATO</c:v>
                </c:pt>
              </c:strCache>
            </c:strRef>
          </c:cat>
          <c:val>
            <c:numRef>
              <c:f>Riassunto!$B$10:$F$10</c:f>
              <c:numCache>
                <c:formatCode>_("$"* #.##000_);_("$"* \(#.##000\);_("$"*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92914544"/>
        <c:axId val="-392922704"/>
      </c:barChart>
      <c:catAx>
        <c:axId val="-39291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2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9292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14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FCC99">
            <a:gamma/>
            <a:shade val="46275"/>
            <a:invGamma/>
          </a:srgbClr>
        </a:gs>
        <a:gs pos="50000">
          <a:srgbClr val="FFCC99"/>
        </a:gs>
        <a:gs pos="100000">
          <a:srgbClr val="FFCC99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3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APRILE '2020</a:t>
            </a:r>
          </a:p>
        </c:rich>
      </c:tx>
      <c:layout>
        <c:manualLayout>
          <c:xMode val="edge"/>
          <c:yMode val="edge"/>
          <c:x val="0.40858505564387931"/>
          <c:y val="3.0162350188154202E-2"/>
        </c:manualLayout>
      </c:layout>
      <c:overlay val="0"/>
      <c:spPr>
        <a:gradFill rotWithShape="0">
          <a:gsLst>
            <a:gs pos="0">
              <a:srgbClr val="FFFF99"/>
            </a:gs>
            <a:gs pos="100000">
              <a:srgbClr val="FFFF99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772655007949128E-2"/>
          <c:y val="0.16473317865429241"/>
          <c:w val="0.91096979332273453"/>
          <c:h val="0.705336426914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Riassunto!$A$12</c:f>
              <c:strCache>
                <c:ptCount val="1"/>
                <c:pt idx="0">
                  <c:v>APRILE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Riassunto!$B$4:$F$4</c:f>
              <c:strCache>
                <c:ptCount val="5"/>
                <c:pt idx="0">
                  <c:v>SPESE PEDAGGIO</c:v>
                </c:pt>
                <c:pt idx="1">
                  <c:v>SPESE CARBURANTE</c:v>
                </c:pt>
                <c:pt idx="2">
                  <c:v>TOTALE SPESE</c:v>
                </c:pt>
                <c:pt idx="3">
                  <c:v>CHILOMETRI PERCORSI</c:v>
                </c:pt>
                <c:pt idx="4">
                  <c:v>TEMPO IMPIEGATO</c:v>
                </c:pt>
              </c:strCache>
            </c:strRef>
          </c:cat>
          <c:val>
            <c:numRef>
              <c:f>Riassunto!$B$12:$F$12</c:f>
              <c:numCache>
                <c:formatCode>_("$"* #.##000_);_("$"* \(#.##000\);_("$"*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92925968"/>
        <c:axId val="-392921072"/>
      </c:barChart>
      <c:catAx>
        <c:axId val="-39292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2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9292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25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FFF99">
            <a:gamma/>
            <a:shade val="46275"/>
            <a:invGamma/>
          </a:srgbClr>
        </a:gs>
        <a:gs pos="50000">
          <a:srgbClr val="FFFF99"/>
        </a:gs>
        <a:gs pos="100000">
          <a:srgbClr val="FFFF99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APRILE '2011</a:t>
            </a:r>
          </a:p>
        </c:rich>
      </c:tx>
      <c:layout>
        <c:manualLayout>
          <c:xMode val="edge"/>
          <c:yMode val="edge"/>
          <c:x val="0.40858505564387931"/>
          <c:y val="3.0162350188154202E-2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8569157392687443E-2"/>
          <c:y val="0.16473317865429241"/>
          <c:w val="0.87917329093799679"/>
          <c:h val="0.691415313225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Riassunto!$A$12</c:f>
              <c:strCache>
                <c:ptCount val="1"/>
                <c:pt idx="0">
                  <c:v>APRILE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8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Riassunto!$B$4:$F$4</c:f>
              <c:strCache>
                <c:ptCount val="5"/>
                <c:pt idx="0">
                  <c:v>SPESE PEDAGGIO</c:v>
                </c:pt>
                <c:pt idx="1">
                  <c:v>SPESE CARBURANTE</c:v>
                </c:pt>
                <c:pt idx="2">
                  <c:v>TOTALE SPESE</c:v>
                </c:pt>
                <c:pt idx="3">
                  <c:v>CHILOMETRI PERCORSI</c:v>
                </c:pt>
                <c:pt idx="4">
                  <c:v>TEMPO IMPIEGATO</c:v>
                </c:pt>
              </c:strCache>
            </c:strRef>
          </c:cat>
          <c:val>
            <c:numRef>
              <c:f>Riassunto!$B$12:$F$12</c:f>
              <c:numCache>
                <c:formatCode>_("$"* #.##000_);_("$"* \(#.##000\);_("$"*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642010800"/>
        <c:axId val="-642010256"/>
      </c:barChart>
      <c:catAx>
        <c:axId val="-64201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64201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201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&quot;$&quot;* #.##000_);_(&quot;$&quot;* \(#.##00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64201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FFF99">
            <a:gamma/>
            <a:shade val="46275"/>
            <a:invGamma/>
          </a:srgbClr>
        </a:gs>
        <a:gs pos="50000">
          <a:srgbClr val="FFFF99"/>
        </a:gs>
        <a:gs pos="100000">
          <a:srgbClr val="FFFF99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MAGGIO '2020</a:t>
            </a:r>
          </a:p>
        </c:rich>
      </c:tx>
      <c:layout>
        <c:manualLayout>
          <c:xMode val="edge"/>
          <c:yMode val="edge"/>
          <c:x val="0.40381558028616882"/>
          <c:y val="3.0162350188154202E-2"/>
        </c:manualLayout>
      </c:layout>
      <c:overlay val="0"/>
      <c:spPr>
        <a:gradFill rotWithShape="0">
          <a:gsLst>
            <a:gs pos="0">
              <a:srgbClr val="FFFF99"/>
            </a:gs>
            <a:gs pos="100000">
              <a:srgbClr val="FFFF99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772655007949128E-2"/>
          <c:y val="0.16473317865429241"/>
          <c:w val="0.91096979332273453"/>
          <c:h val="0.705336426914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Riassunto!$A$14</c:f>
              <c:strCache>
                <c:ptCount val="1"/>
                <c:pt idx="0">
                  <c:v>MAGGIO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Riassunto!$B$4:$F$4</c:f>
              <c:strCache>
                <c:ptCount val="5"/>
                <c:pt idx="0">
                  <c:v>SPESE PEDAGGIO</c:v>
                </c:pt>
                <c:pt idx="1">
                  <c:v>SPESE CARBURANTE</c:v>
                </c:pt>
                <c:pt idx="2">
                  <c:v>TOTALE SPESE</c:v>
                </c:pt>
                <c:pt idx="3">
                  <c:v>CHILOMETRI PERCORSI</c:v>
                </c:pt>
                <c:pt idx="4">
                  <c:v>TEMPO IMPIEGATO</c:v>
                </c:pt>
              </c:strCache>
            </c:strRef>
          </c:cat>
          <c:val>
            <c:numRef>
              <c:f>Riassunto!$B$14:$F$14</c:f>
              <c:numCache>
                <c:formatCode>_("$"* #.##000_);_("$"* \(#.##000\);_("$"*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642008624"/>
        <c:axId val="-642008080"/>
      </c:barChart>
      <c:catAx>
        <c:axId val="-64200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64200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200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642008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FFF99">
            <a:gamma/>
            <a:shade val="46275"/>
            <a:invGamma/>
          </a:srgbClr>
        </a:gs>
        <a:gs pos="50000">
          <a:srgbClr val="FFFF99"/>
        </a:gs>
        <a:gs pos="100000">
          <a:srgbClr val="FFFF99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GIUGNO '2020</a:t>
            </a:r>
          </a:p>
        </c:rich>
      </c:tx>
      <c:layout>
        <c:manualLayout>
          <c:xMode val="edge"/>
          <c:yMode val="edge"/>
          <c:x val="0.40540540540540548"/>
          <c:y val="3.0162350188154202E-2"/>
        </c:manualLayout>
      </c:layout>
      <c:overlay val="0"/>
      <c:spPr>
        <a:gradFill rotWithShape="0">
          <a:gsLst>
            <a:gs pos="0">
              <a:srgbClr val="FFFF99"/>
            </a:gs>
            <a:gs pos="100000">
              <a:srgbClr val="FFFF99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772655007949128E-2"/>
          <c:y val="0.16473317865429241"/>
          <c:w val="0.91096979332273453"/>
          <c:h val="0.705336426914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Riassunto!$A$16</c:f>
              <c:strCache>
                <c:ptCount val="1"/>
                <c:pt idx="0">
                  <c:v>GIUGNO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Riassunto!$B$4:$F$4</c:f>
              <c:strCache>
                <c:ptCount val="5"/>
                <c:pt idx="0">
                  <c:v>SPESE PEDAGGIO</c:v>
                </c:pt>
                <c:pt idx="1">
                  <c:v>SPESE CARBURANTE</c:v>
                </c:pt>
                <c:pt idx="2">
                  <c:v>TOTALE SPESE</c:v>
                </c:pt>
                <c:pt idx="3">
                  <c:v>CHILOMETRI PERCORSI</c:v>
                </c:pt>
                <c:pt idx="4">
                  <c:v>TEMPO IMPIEGATO</c:v>
                </c:pt>
              </c:strCache>
            </c:strRef>
          </c:cat>
          <c:val>
            <c:numRef>
              <c:f>Riassunto!$B$16:$F$16</c:f>
              <c:numCache>
                <c:formatCode>_("$"* #.##000_);_("$"* \(#.##000\);_("$"*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642023312"/>
        <c:axId val="-643750960"/>
      </c:barChart>
      <c:catAx>
        <c:axId val="-64202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64375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43750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642023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FFFF99">
            <a:gamma/>
            <a:shade val="46275"/>
            <a:invGamma/>
          </a:srgbClr>
        </a:gs>
        <a:gs pos="50000">
          <a:srgbClr val="FFFF99"/>
        </a:gs>
        <a:gs pos="100000">
          <a:srgbClr val="FFFF99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LUGLIO '2020</a:t>
            </a:r>
          </a:p>
        </c:rich>
      </c:tx>
      <c:layout>
        <c:manualLayout>
          <c:xMode val="edge"/>
          <c:yMode val="edge"/>
          <c:x val="0.41017488076311631"/>
          <c:y val="3.0162350188154202E-2"/>
        </c:manualLayout>
      </c:layout>
      <c:overlay val="0"/>
      <c:spPr>
        <a:gradFill rotWithShape="0">
          <a:gsLst>
            <a:gs pos="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772655007949128E-2"/>
          <c:y val="0.16473317865429241"/>
          <c:w val="0.91096979332273453"/>
          <c:h val="0.705336426914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Riassunto!$A$18</c:f>
              <c:strCache>
                <c:ptCount val="1"/>
                <c:pt idx="0">
                  <c:v>LUGLIO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Riassunto!$B$4:$F$4</c:f>
              <c:strCache>
                <c:ptCount val="5"/>
                <c:pt idx="0">
                  <c:v>SPESE PEDAGGIO</c:v>
                </c:pt>
                <c:pt idx="1">
                  <c:v>SPESE CARBURANTE</c:v>
                </c:pt>
                <c:pt idx="2">
                  <c:v>TOTALE SPESE</c:v>
                </c:pt>
                <c:pt idx="3">
                  <c:v>CHILOMETRI PERCORSI</c:v>
                </c:pt>
                <c:pt idx="4">
                  <c:v>TEMPO IMPIEGATO</c:v>
                </c:pt>
              </c:strCache>
            </c:strRef>
          </c:cat>
          <c:val>
            <c:numRef>
              <c:f>Riassunto!$B$18:$F$18</c:f>
              <c:numCache>
                <c:formatCode>_("$"* #.##000_);_("$"* \(#.##000\);_("$"*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92918896"/>
        <c:axId val="-392915632"/>
      </c:barChart>
      <c:catAx>
        <c:axId val="-39291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1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9291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18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>
            <a:gamma/>
            <a:shade val="46275"/>
            <a:invGamma/>
          </a:srgbClr>
        </a:gs>
        <a:gs pos="50000">
          <a:srgbClr val="CCFFCC"/>
        </a:gs>
        <a:gs pos="100000">
          <a:srgbClr val="CCFFCC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AGOSTO '2020</a:t>
            </a:r>
          </a:p>
        </c:rich>
      </c:tx>
      <c:layout>
        <c:manualLayout>
          <c:xMode val="edge"/>
          <c:yMode val="edge"/>
          <c:x val="0.40699523052464232"/>
          <c:y val="3.0162350188154202E-2"/>
        </c:manualLayout>
      </c:layout>
      <c:overlay val="0"/>
      <c:spPr>
        <a:gradFill rotWithShape="0">
          <a:gsLst>
            <a:gs pos="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772655007949128E-2"/>
          <c:y val="0.16473317865429241"/>
          <c:w val="0.91096979332273453"/>
          <c:h val="0.705336426914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Riassunto!$A$20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Riassunto!$B$4:$F$4</c:f>
              <c:strCache>
                <c:ptCount val="5"/>
                <c:pt idx="0">
                  <c:v>SPESE PEDAGGIO</c:v>
                </c:pt>
                <c:pt idx="1">
                  <c:v>SPESE CARBURANTE</c:v>
                </c:pt>
                <c:pt idx="2">
                  <c:v>TOTALE SPESE</c:v>
                </c:pt>
                <c:pt idx="3">
                  <c:v>CHILOMETRI PERCORSI</c:v>
                </c:pt>
                <c:pt idx="4">
                  <c:v>TEMPO IMPIEGATO</c:v>
                </c:pt>
              </c:strCache>
            </c:strRef>
          </c:cat>
          <c:val>
            <c:numRef>
              <c:f>Riassunto!$B$20:$F$20</c:f>
              <c:numCache>
                <c:formatCode>_("$"* #.##000_);_("$"* \(#.##000\);_("$"*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92917808"/>
        <c:axId val="-392922160"/>
      </c:barChart>
      <c:catAx>
        <c:axId val="-39291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2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92922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17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>
            <a:gamma/>
            <a:shade val="46275"/>
            <a:invGamma/>
          </a:srgbClr>
        </a:gs>
        <a:gs pos="50000">
          <a:srgbClr val="CCFFCC"/>
        </a:gs>
        <a:gs pos="100000">
          <a:srgbClr val="CCFFCC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SETTEMBRE '2020</a:t>
            </a:r>
          </a:p>
        </c:rich>
      </c:tx>
      <c:layout>
        <c:manualLayout>
          <c:xMode val="edge"/>
          <c:yMode val="edge"/>
          <c:x val="0.37996820349761767"/>
          <c:y val="3.0162350188154202E-2"/>
        </c:manualLayout>
      </c:layout>
      <c:overlay val="0"/>
      <c:spPr>
        <a:gradFill rotWithShape="0">
          <a:gsLst>
            <a:gs pos="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772655007949128E-2"/>
          <c:y val="0.16473317865429241"/>
          <c:w val="0.91096979332273453"/>
          <c:h val="0.705336426914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Riassunto!$A$22</c:f>
              <c:strCache>
                <c:ptCount val="1"/>
                <c:pt idx="0">
                  <c:v>SETTEMBRE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Riassunto!$B$4:$F$4</c:f>
              <c:strCache>
                <c:ptCount val="5"/>
                <c:pt idx="0">
                  <c:v>SPESE PEDAGGIO</c:v>
                </c:pt>
                <c:pt idx="1">
                  <c:v>SPESE CARBURANTE</c:v>
                </c:pt>
                <c:pt idx="2">
                  <c:v>TOTALE SPESE</c:v>
                </c:pt>
                <c:pt idx="3">
                  <c:v>CHILOMETRI PERCORSI</c:v>
                </c:pt>
                <c:pt idx="4">
                  <c:v>TEMPO IMPIEGATO</c:v>
                </c:pt>
              </c:strCache>
            </c:strRef>
          </c:cat>
          <c:val>
            <c:numRef>
              <c:f>Riassunto!$B$22:$F$22</c:f>
              <c:numCache>
                <c:formatCode>_("$"* #.##000_);_("$"* \(#.##000\);_("$"*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92918352"/>
        <c:axId val="-392927056"/>
      </c:barChart>
      <c:catAx>
        <c:axId val="-39291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2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9292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18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>
            <a:gamma/>
            <a:shade val="46275"/>
            <a:invGamma/>
          </a:srgbClr>
        </a:gs>
        <a:gs pos="50000">
          <a:srgbClr val="CCFFCC"/>
        </a:gs>
        <a:gs pos="100000">
          <a:srgbClr val="CCFFCC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OTTOBRE '2020</a:t>
            </a:r>
          </a:p>
        </c:rich>
      </c:tx>
      <c:layout>
        <c:manualLayout>
          <c:xMode val="edge"/>
          <c:yMode val="edge"/>
          <c:x val="0.39904610492845977"/>
          <c:y val="3.0162350188154202E-2"/>
        </c:manualLayout>
      </c:layout>
      <c:overlay val="0"/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772655007949128E-2"/>
          <c:y val="0.16473317865429241"/>
          <c:w val="0.91096979332273453"/>
          <c:h val="0.705336426914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Riassunto!$A$24</c:f>
              <c:strCache>
                <c:ptCount val="1"/>
                <c:pt idx="0">
                  <c:v>OTTOBRE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Riassunto!$B$4:$F$4</c:f>
              <c:strCache>
                <c:ptCount val="5"/>
                <c:pt idx="0">
                  <c:v>SPESE PEDAGGIO</c:v>
                </c:pt>
                <c:pt idx="1">
                  <c:v>SPESE CARBURANTE</c:v>
                </c:pt>
                <c:pt idx="2">
                  <c:v>TOTALE SPESE</c:v>
                </c:pt>
                <c:pt idx="3">
                  <c:v>CHILOMETRI PERCORSI</c:v>
                </c:pt>
                <c:pt idx="4">
                  <c:v>TEMPO IMPIEGATO</c:v>
                </c:pt>
              </c:strCache>
            </c:strRef>
          </c:cat>
          <c:val>
            <c:numRef>
              <c:f>Riassunto!$B$24:$F$24</c:f>
              <c:numCache>
                <c:formatCode>_("$"* #.##000_);_("$"* \(#.##000\);_("$"*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92926512"/>
        <c:axId val="-392914000"/>
      </c:barChart>
      <c:catAx>
        <c:axId val="-39292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1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9291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26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FF">
            <a:gamma/>
            <a:shade val="46275"/>
            <a:invGamma/>
          </a:srgbClr>
        </a:gs>
        <a:gs pos="50000">
          <a:srgbClr val="CCFFFF"/>
        </a:gs>
        <a:gs pos="100000">
          <a:srgbClr val="CCFFFF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Lucida Calligraphy"/>
                <a:ea typeface="Lucida Calligraphy"/>
                <a:cs typeface="Lucida Calligraphy"/>
              </a:defRPr>
            </a:pPr>
            <a:r>
              <a:rPr lang="it-IT"/>
              <a:t>NOVEMBRE '2020</a:t>
            </a:r>
          </a:p>
        </c:rich>
      </c:tx>
      <c:layout>
        <c:manualLayout>
          <c:xMode val="edge"/>
          <c:yMode val="edge"/>
          <c:x val="0.3815580286168534"/>
          <c:y val="3.0162350188154202E-2"/>
        </c:manualLayout>
      </c:layout>
      <c:overlay val="0"/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772655007949128E-2"/>
          <c:y val="0.16473317865429241"/>
          <c:w val="0.91096979332273453"/>
          <c:h val="0.7053364269141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Riassunto!$A$26</c:f>
              <c:strCache>
                <c:ptCount val="1"/>
                <c:pt idx="0">
                  <c:v>NOVEMBRE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Riassunto!$B$4:$F$4</c:f>
              <c:strCache>
                <c:ptCount val="5"/>
                <c:pt idx="0">
                  <c:v>SPESE PEDAGGIO</c:v>
                </c:pt>
                <c:pt idx="1">
                  <c:v>SPESE CARBURANTE</c:v>
                </c:pt>
                <c:pt idx="2">
                  <c:v>TOTALE SPESE</c:v>
                </c:pt>
                <c:pt idx="3">
                  <c:v>CHILOMETRI PERCORSI</c:v>
                </c:pt>
                <c:pt idx="4">
                  <c:v>TEMPO IMPIEGATO</c:v>
                </c:pt>
              </c:strCache>
            </c:strRef>
          </c:cat>
          <c:val>
            <c:numRef>
              <c:f>Riassunto!$B$26:$F$26</c:f>
              <c:numCache>
                <c:formatCode>_("$"* #.##000_);_("$"* \(#.##000\);_("$"*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0.0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92912912"/>
        <c:axId val="-392917264"/>
      </c:barChart>
      <c:catAx>
        <c:axId val="-39291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1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9291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-392912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FF">
            <a:gamma/>
            <a:shade val="46275"/>
            <a:invGamma/>
          </a:srgbClr>
        </a:gs>
        <a:gs pos="50000">
          <a:srgbClr val="CCFFFF"/>
        </a:gs>
        <a:gs pos="100000">
          <a:srgbClr val="CCFFFF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0.39370078740157488" l="0.39370078740157488" r="0" t="0.39370078740157488" header="0.51181102362204722" footer="0.51181102362204722"/>
    <c:pageSetup paperSize="9" orientation="landscape" horizontalDpi="300" verticalDpi="0"/>
  </c:printSettings>
</c:chartSpace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46145" name="Oval 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46146" name="Oval 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46147" name="Oval 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46148" name="Oval 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46149" name="Oval 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46150" name="Oval 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46151" name="Oval 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46152" name="Oval 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46153" name="Oval 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46154" name="Oval 1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46155" name="Oval 1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46156" name="Oval 1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46157" name="Oval 13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46158" name="Oval 14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46159" name="Oval 15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46160" name="Oval 16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46161" name="Oval 17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46162" name="Oval 18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46163" name="Oval 19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46164" name="Oval 20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1076325</xdr:colOff>
      <xdr:row>2</xdr:row>
      <xdr:rowOff>190500</xdr:rowOff>
    </xdr:from>
    <xdr:to>
      <xdr:col>15</xdr:col>
      <xdr:colOff>200025</xdr:colOff>
      <xdr:row>14</xdr:row>
      <xdr:rowOff>123825</xdr:rowOff>
    </xdr:to>
    <xdr:sp macro="" textlink="">
      <xdr:nvSpPr>
        <xdr:cNvPr id="46165" name="Line 22"/>
        <xdr:cNvSpPr>
          <a:spLocks noChangeShapeType="1"/>
        </xdr:cNvSpPr>
      </xdr:nvSpPr>
      <xdr:spPr bwMode="auto">
        <a:xfrm flipV="1">
          <a:off x="10487025" y="942975"/>
          <a:ext cx="4219575" cy="321945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4623956</xdr:colOff>
      <xdr:row>2</xdr:row>
      <xdr:rowOff>161925</xdr:rowOff>
    </xdr:from>
    <xdr:to>
      <xdr:col>16</xdr:col>
      <xdr:colOff>212149</xdr:colOff>
      <xdr:row>7</xdr:row>
      <xdr:rowOff>259773</xdr:rowOff>
    </xdr:to>
    <xdr:sp macro="" textlink="">
      <xdr:nvSpPr>
        <xdr:cNvPr id="46166" name="Line 23"/>
        <xdr:cNvSpPr>
          <a:spLocks noChangeShapeType="1"/>
        </xdr:cNvSpPr>
      </xdr:nvSpPr>
      <xdr:spPr bwMode="auto">
        <a:xfrm flipV="1">
          <a:off x="16954501" y="923925"/>
          <a:ext cx="4091421" cy="1587212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190499</xdr:colOff>
      <xdr:row>14</xdr:row>
      <xdr:rowOff>19051</xdr:rowOff>
    </xdr:from>
    <xdr:to>
      <xdr:col>12</xdr:col>
      <xdr:colOff>3307772</xdr:colOff>
      <xdr:row>22</xdr:row>
      <xdr:rowOff>225137</xdr:rowOff>
    </xdr:to>
    <xdr:sp macro="" textlink="">
      <xdr:nvSpPr>
        <xdr:cNvPr id="46167" name="Rectangle 24"/>
        <xdr:cNvSpPr>
          <a:spLocks noChangeArrowheads="1"/>
        </xdr:cNvSpPr>
      </xdr:nvSpPr>
      <xdr:spPr bwMode="auto">
        <a:xfrm>
          <a:off x="12521044" y="4210051"/>
          <a:ext cx="3117273" cy="2422813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295274</xdr:colOff>
      <xdr:row>14</xdr:row>
      <xdr:rowOff>142875</xdr:rowOff>
    </xdr:from>
    <xdr:to>
      <xdr:col>12</xdr:col>
      <xdr:colOff>3151909</xdr:colOff>
      <xdr:row>22</xdr:row>
      <xdr:rowOff>103909</xdr:rowOff>
    </xdr:to>
    <xdr:sp macro="" textlink="">
      <xdr:nvSpPr>
        <xdr:cNvPr id="46105" name="Text Box 25"/>
        <xdr:cNvSpPr txBox="1">
          <a:spLocks noChangeArrowheads="1"/>
        </xdr:cNvSpPr>
      </xdr:nvSpPr>
      <xdr:spPr bwMode="auto">
        <a:xfrm>
          <a:off x="12625819" y="4333875"/>
          <a:ext cx="2856635" cy="2177761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it-IT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NEL FOGLIO DI "GENNAIO", INSERIRE IN QUESTE CASELLE I NOMI DEI DISTRIBUTORI DOVE FATE SOLITAMENTE RIFORNIMENTO, NEGLI ALTRI FOGLI I NOMI SONO COPIATI AUTOMATICAMENTE.</a:t>
          </a:r>
        </a:p>
      </xdr:txBody>
    </xdr:sp>
    <xdr:clientData/>
  </xdr:twoCellAnchor>
  <xdr:twoCellAnchor>
    <xdr:from>
      <xdr:col>7</xdr:col>
      <xdr:colOff>554182</xdr:colOff>
      <xdr:row>9</xdr:row>
      <xdr:rowOff>259772</xdr:rowOff>
    </xdr:from>
    <xdr:to>
      <xdr:col>8</xdr:col>
      <xdr:colOff>848591</xdr:colOff>
      <xdr:row>12</xdr:row>
      <xdr:rowOff>225136</xdr:rowOff>
    </xdr:to>
    <xdr:sp macro="" textlink="">
      <xdr:nvSpPr>
        <xdr:cNvPr id="46169" name="Line 26"/>
        <xdr:cNvSpPr>
          <a:spLocks noChangeShapeType="1"/>
        </xdr:cNvSpPr>
      </xdr:nvSpPr>
      <xdr:spPr bwMode="auto">
        <a:xfrm flipH="1" flipV="1">
          <a:off x="7689273" y="3065317"/>
          <a:ext cx="1333500" cy="796637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371475</xdr:colOff>
      <xdr:row>12</xdr:row>
      <xdr:rowOff>188768</xdr:rowOff>
    </xdr:from>
    <xdr:to>
      <xdr:col>9</xdr:col>
      <xdr:colOff>542925</xdr:colOff>
      <xdr:row>14</xdr:row>
      <xdr:rowOff>160193</xdr:rowOff>
    </xdr:to>
    <xdr:sp macro="" textlink="">
      <xdr:nvSpPr>
        <xdr:cNvPr id="46170" name="Rectangle 27"/>
        <xdr:cNvSpPr>
          <a:spLocks noChangeArrowheads="1"/>
        </xdr:cNvSpPr>
      </xdr:nvSpPr>
      <xdr:spPr bwMode="auto">
        <a:xfrm>
          <a:off x="8545657" y="3825586"/>
          <a:ext cx="1210541" cy="525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438150</xdr:colOff>
      <xdr:row>12</xdr:row>
      <xdr:rowOff>266700</xdr:rowOff>
    </xdr:from>
    <xdr:to>
      <xdr:col>9</xdr:col>
      <xdr:colOff>485775</xdr:colOff>
      <xdr:row>14</xdr:row>
      <xdr:rowOff>85725</xdr:rowOff>
    </xdr:to>
    <xdr:sp macro="" textlink="">
      <xdr:nvSpPr>
        <xdr:cNvPr id="46108" name="Text Box 28"/>
        <xdr:cNvSpPr txBox="1">
          <a:spLocks noChangeArrowheads="1"/>
        </xdr:cNvSpPr>
      </xdr:nvSpPr>
      <xdr:spPr bwMode="auto">
        <a:xfrm>
          <a:off x="6229350" y="3886200"/>
          <a:ext cx="819150" cy="371475"/>
        </a:xfrm>
        <a:prstGeom prst="rect">
          <a:avLst/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it-IT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COPIA</a:t>
          </a:r>
        </a:p>
      </xdr:txBody>
    </xdr:sp>
    <xdr:clientData/>
  </xdr:twoCellAnchor>
  <xdr:twoCellAnchor>
    <xdr:from>
      <xdr:col>7</xdr:col>
      <xdr:colOff>484908</xdr:colOff>
      <xdr:row>17</xdr:row>
      <xdr:rowOff>34634</xdr:rowOff>
    </xdr:from>
    <xdr:to>
      <xdr:col>8</xdr:col>
      <xdr:colOff>502227</xdr:colOff>
      <xdr:row>21</xdr:row>
      <xdr:rowOff>17318</xdr:rowOff>
    </xdr:to>
    <xdr:sp macro="" textlink="">
      <xdr:nvSpPr>
        <xdr:cNvPr id="46172" name="Line 29"/>
        <xdr:cNvSpPr>
          <a:spLocks noChangeShapeType="1"/>
        </xdr:cNvSpPr>
      </xdr:nvSpPr>
      <xdr:spPr bwMode="auto">
        <a:xfrm flipH="1" flipV="1">
          <a:off x="7619999" y="5056907"/>
          <a:ext cx="1056410" cy="1091047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57150</xdr:colOff>
      <xdr:row>20</xdr:row>
      <xdr:rowOff>242455</xdr:rowOff>
    </xdr:from>
    <xdr:to>
      <xdr:col>9</xdr:col>
      <xdr:colOff>361950</xdr:colOff>
      <xdr:row>22</xdr:row>
      <xdr:rowOff>190500</xdr:rowOff>
    </xdr:to>
    <xdr:sp macro="" textlink="">
      <xdr:nvSpPr>
        <xdr:cNvPr id="46173" name="Rectangle 30"/>
        <xdr:cNvSpPr>
          <a:spLocks noChangeArrowheads="1"/>
        </xdr:cNvSpPr>
      </xdr:nvSpPr>
      <xdr:spPr bwMode="auto">
        <a:xfrm>
          <a:off x="8231332" y="6096000"/>
          <a:ext cx="1343891" cy="502227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21</xdr:row>
      <xdr:rowOff>47625</xdr:rowOff>
    </xdr:from>
    <xdr:to>
      <xdr:col>9</xdr:col>
      <xdr:colOff>285750</xdr:colOff>
      <xdr:row>22</xdr:row>
      <xdr:rowOff>104775</xdr:rowOff>
    </xdr:to>
    <xdr:sp macro="" textlink="">
      <xdr:nvSpPr>
        <xdr:cNvPr id="46111" name="Text Box 31"/>
        <xdr:cNvSpPr txBox="1">
          <a:spLocks noChangeArrowheads="1"/>
        </xdr:cNvSpPr>
      </xdr:nvSpPr>
      <xdr:spPr bwMode="auto">
        <a:xfrm>
          <a:off x="5924550" y="6153150"/>
          <a:ext cx="92392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it-IT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INCOLLA</a:t>
          </a:r>
        </a:p>
      </xdr:txBody>
    </xdr:sp>
    <xdr:clientData/>
  </xdr:twoCellAnchor>
  <xdr:twoCellAnchor>
    <xdr:from>
      <xdr:col>12</xdr:col>
      <xdr:colOff>17319</xdr:colOff>
      <xdr:row>0</xdr:row>
      <xdr:rowOff>17319</xdr:rowOff>
    </xdr:from>
    <xdr:to>
      <xdr:col>17</xdr:col>
      <xdr:colOff>15000</xdr:colOff>
      <xdr:row>0</xdr:row>
      <xdr:rowOff>341319</xdr:rowOff>
    </xdr:to>
    <xdr:sp macro="" textlink="">
      <xdr:nvSpPr>
        <xdr:cNvPr id="33" name="Rettangolo arrotondato 32"/>
        <xdr:cNvSpPr/>
      </xdr:nvSpPr>
      <xdr:spPr bwMode="auto">
        <a:xfrm>
          <a:off x="12347864" y="17319"/>
          <a:ext cx="9540000" cy="324000"/>
        </a:xfrm>
        <a:prstGeom prst="round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2">
          <a:schemeClr val="lt2"/>
        </a:fillRef>
        <a:effectRef idx="0">
          <a:scrgbClr r="0" g="0" b="0"/>
        </a:effectRef>
        <a:fontRef idx="major"/>
      </xdr:style>
      <xdr:txBody>
        <a:bodyPr vertOverflow="clip" wrap="square" lIns="18288" tIns="0" rIns="0" bIns="0" rtlCol="0" anchor="ctr" upright="1"/>
        <a:lstStyle/>
        <a:p>
          <a:pPr algn="ctr"/>
          <a:r>
            <a:rPr lang="it-IT" sz="2000" b="1" i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By: Mauriziuo</a:t>
          </a:r>
          <a:r>
            <a:rPr lang="it-IT" sz="2000" b="1" i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 Vignazzi</a:t>
          </a:r>
          <a:endParaRPr lang="it-IT" sz="2000" b="1" i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114300</xdr:rowOff>
    </xdr:from>
    <xdr:to>
      <xdr:col>2</xdr:col>
      <xdr:colOff>0</xdr:colOff>
      <xdr:row>4</xdr:row>
      <xdr:rowOff>190500</xdr:rowOff>
    </xdr:to>
    <xdr:sp macro="" textlink="">
      <xdr:nvSpPr>
        <xdr:cNvPr id="24936" name="Oval 1"/>
        <xdr:cNvSpPr>
          <a:spLocks noChangeArrowheads="1"/>
        </xdr:cNvSpPr>
      </xdr:nvSpPr>
      <xdr:spPr bwMode="auto">
        <a:xfrm>
          <a:off x="1314450" y="111442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152400</xdr:rowOff>
    </xdr:from>
    <xdr:to>
      <xdr:col>2</xdr:col>
      <xdr:colOff>0</xdr:colOff>
      <xdr:row>7</xdr:row>
      <xdr:rowOff>19050</xdr:rowOff>
    </xdr:to>
    <xdr:sp macro="" textlink="">
      <xdr:nvSpPr>
        <xdr:cNvPr id="24937" name="Oval 2"/>
        <xdr:cNvSpPr>
          <a:spLocks noChangeArrowheads="1"/>
        </xdr:cNvSpPr>
      </xdr:nvSpPr>
      <xdr:spPr bwMode="auto">
        <a:xfrm>
          <a:off x="1314450" y="170497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142875</xdr:rowOff>
    </xdr:from>
    <xdr:to>
      <xdr:col>2</xdr:col>
      <xdr:colOff>0</xdr:colOff>
      <xdr:row>12</xdr:row>
      <xdr:rowOff>19050</xdr:rowOff>
    </xdr:to>
    <xdr:sp macro="" textlink="">
      <xdr:nvSpPr>
        <xdr:cNvPr id="24938" name="Oval 3"/>
        <xdr:cNvSpPr>
          <a:spLocks noChangeArrowheads="1"/>
        </xdr:cNvSpPr>
      </xdr:nvSpPr>
      <xdr:spPr bwMode="auto">
        <a:xfrm>
          <a:off x="1314450" y="307657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9</xdr:row>
      <xdr:rowOff>104775</xdr:rowOff>
    </xdr:to>
    <xdr:sp macro="" textlink="">
      <xdr:nvSpPr>
        <xdr:cNvPr id="24939" name="Oval 4"/>
        <xdr:cNvSpPr>
          <a:spLocks noChangeArrowheads="1"/>
        </xdr:cNvSpPr>
      </xdr:nvSpPr>
      <xdr:spPr bwMode="auto">
        <a:xfrm>
          <a:off x="1314450" y="240030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114300</xdr:rowOff>
    </xdr:from>
    <xdr:to>
      <xdr:col>2</xdr:col>
      <xdr:colOff>0</xdr:colOff>
      <xdr:row>4</xdr:row>
      <xdr:rowOff>190500</xdr:rowOff>
    </xdr:to>
    <xdr:sp macro="" textlink="">
      <xdr:nvSpPr>
        <xdr:cNvPr id="24940" name="Oval 5"/>
        <xdr:cNvSpPr>
          <a:spLocks noChangeArrowheads="1"/>
        </xdr:cNvSpPr>
      </xdr:nvSpPr>
      <xdr:spPr bwMode="auto">
        <a:xfrm>
          <a:off x="1314450" y="111442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152400</xdr:rowOff>
    </xdr:from>
    <xdr:to>
      <xdr:col>2</xdr:col>
      <xdr:colOff>0</xdr:colOff>
      <xdr:row>7</xdr:row>
      <xdr:rowOff>19050</xdr:rowOff>
    </xdr:to>
    <xdr:sp macro="" textlink="">
      <xdr:nvSpPr>
        <xdr:cNvPr id="24941" name="Oval 6"/>
        <xdr:cNvSpPr>
          <a:spLocks noChangeArrowheads="1"/>
        </xdr:cNvSpPr>
      </xdr:nvSpPr>
      <xdr:spPr bwMode="auto">
        <a:xfrm>
          <a:off x="1314450" y="170497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142875</xdr:rowOff>
    </xdr:from>
    <xdr:to>
      <xdr:col>2</xdr:col>
      <xdr:colOff>0</xdr:colOff>
      <xdr:row>12</xdr:row>
      <xdr:rowOff>19050</xdr:rowOff>
    </xdr:to>
    <xdr:sp macro="" textlink="">
      <xdr:nvSpPr>
        <xdr:cNvPr id="24942" name="Oval 7"/>
        <xdr:cNvSpPr>
          <a:spLocks noChangeArrowheads="1"/>
        </xdr:cNvSpPr>
      </xdr:nvSpPr>
      <xdr:spPr bwMode="auto">
        <a:xfrm>
          <a:off x="1314450" y="307657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9</xdr:row>
      <xdr:rowOff>104775</xdr:rowOff>
    </xdr:to>
    <xdr:sp macro="" textlink="">
      <xdr:nvSpPr>
        <xdr:cNvPr id="24943" name="Oval 8"/>
        <xdr:cNvSpPr>
          <a:spLocks noChangeArrowheads="1"/>
        </xdr:cNvSpPr>
      </xdr:nvSpPr>
      <xdr:spPr bwMode="auto">
        <a:xfrm>
          <a:off x="1314450" y="240030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944" name="Oval 9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945" name="Oval 10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946" name="Oval 11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947" name="Oval 12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948" name="Oval 13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949" name="Oval 14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950" name="Oval 15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951" name="Oval 16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952" name="Oval 1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953" name="Oval 1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954" name="Oval 1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955" name="Oval 2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956" name="Oval 21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957" name="Oval 22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958" name="Oval 23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959" name="Oval 24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960" name="Oval 2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961" name="Oval 2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962" name="Oval 2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963" name="Oval 2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964" name="Oval 29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965" name="Oval 30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966" name="Oval 31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967" name="Oval 32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968" name="Oval 33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969" name="Oval 34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970" name="Oval 35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971" name="Oval 36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972" name="Oval 3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973" name="Oval 3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974" name="Oval 3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975" name="Oval 4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976" name="Oval 4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977" name="Oval 4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978" name="Oval 4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979" name="Oval 4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980" name="Oval 45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981" name="Oval 46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982" name="Oval 47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983" name="Oval 48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984" name="Oval 4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985" name="Oval 5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986" name="Oval 5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987" name="Oval 5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988" name="Oval 5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989" name="Oval 5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990" name="Oval 5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991" name="Oval 5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992" name="Oval 6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993" name="Oval 6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994" name="Oval 6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995" name="Oval 6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996" name="Oval 6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997" name="Oval 6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998" name="Oval 6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999" name="Oval 6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00" name="Oval 6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01" name="Oval 6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02" name="Oval 7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03" name="Oval 7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04" name="Oval 7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05" name="Oval 7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06" name="Oval 7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07" name="Oval 7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008" name="Oval 7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009" name="Oval 7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010" name="Oval 7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011" name="Oval 7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12" name="Oval 8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13" name="Oval 8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14" name="Oval 8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15" name="Oval 8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16" name="Oval 8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17" name="Oval 8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18" name="Oval 8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19" name="Oval 8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020" name="Oval 8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021" name="Oval 8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022" name="Oval 9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023" name="Oval 9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24" name="Oval 9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25" name="Oval 9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26" name="Oval 9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27" name="Oval 9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28" name="Oval 9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29" name="Oval 9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30" name="Oval 9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31" name="Oval 9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032" name="Oval 100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033" name="Oval 101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034" name="Oval 102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035" name="Oval 103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036" name="Oval 10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037" name="Oval 10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038" name="Oval 10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039" name="Oval 10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40" name="Oval 10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41" name="Oval 10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42" name="Oval 11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43" name="Oval 11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44" name="Oval 11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45" name="Oval 11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46" name="Oval 11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47" name="Oval 11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048" name="Oval 11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049" name="Oval 11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050" name="Oval 11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051" name="Oval 11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52" name="Oval 12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53" name="Oval 12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54" name="Oval 12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55" name="Oval 12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56" name="Oval 12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57" name="Oval 12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58" name="Oval 12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59" name="Oval 12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060" name="Oval 12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061" name="Oval 12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062" name="Oval 13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063" name="Oval 13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64" name="Oval 13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65" name="Oval 13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66" name="Oval 13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67" name="Oval 13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68" name="Oval 13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69" name="Oval 13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70" name="Oval 13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71" name="Oval 13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072" name="Oval 140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073" name="Oval 141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074" name="Oval 142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075" name="Oval 143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076" name="Oval 14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077" name="Oval 14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078" name="Oval 14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079" name="Oval 14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80" name="Oval 14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81" name="Oval 14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82" name="Oval 15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83" name="Oval 15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84" name="Oval 15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85" name="Oval 15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86" name="Oval 15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87" name="Oval 15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088" name="Oval 15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089" name="Oval 15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090" name="Oval 15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091" name="Oval 15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92" name="Oval 16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93" name="Oval 16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94" name="Oval 16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95" name="Oval 16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096" name="Oval 16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097" name="Oval 16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098" name="Oval 16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099" name="Oval 16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100" name="Oval 16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101" name="Oval 16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102" name="Oval 17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103" name="Oval 17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104" name="Oval 17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105" name="Oval 17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106" name="Oval 17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107" name="Oval 17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108" name="Oval 17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109" name="Oval 17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110" name="Oval 17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111" name="Oval 17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17318</xdr:rowOff>
    </xdr:from>
    <xdr:to>
      <xdr:col>16</xdr:col>
      <xdr:colOff>1036772</xdr:colOff>
      <xdr:row>0</xdr:row>
      <xdr:rowOff>341318</xdr:rowOff>
    </xdr:to>
    <xdr:sp macro="" textlink="">
      <xdr:nvSpPr>
        <xdr:cNvPr id="179" name="Rettangolo arrotondato 178"/>
        <xdr:cNvSpPr/>
      </xdr:nvSpPr>
      <xdr:spPr bwMode="auto">
        <a:xfrm>
          <a:off x="12330545" y="17318"/>
          <a:ext cx="9540000" cy="324000"/>
        </a:xfrm>
        <a:prstGeom prst="round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2">
          <a:schemeClr val="lt2"/>
        </a:fillRef>
        <a:effectRef idx="0">
          <a:scrgbClr r="0" g="0" b="0"/>
        </a:effectRef>
        <a:fontRef idx="major"/>
      </xdr:style>
      <xdr:txBody>
        <a:bodyPr vertOverflow="clip" wrap="square" lIns="18288" tIns="0" rIns="0" bIns="0" rtlCol="0" anchor="ctr" upright="1"/>
        <a:lstStyle/>
        <a:p>
          <a:pPr algn="ctr"/>
          <a:r>
            <a:rPr lang="it-IT" sz="2000" b="1" i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By: Mauriziuo</a:t>
          </a:r>
          <a:r>
            <a:rPr lang="it-IT" sz="2000" b="1" i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 Vignazzi</a:t>
          </a:r>
          <a:endParaRPr lang="it-IT" sz="2000" b="1" i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114300</xdr:rowOff>
    </xdr:from>
    <xdr:to>
      <xdr:col>2</xdr:col>
      <xdr:colOff>0</xdr:colOff>
      <xdr:row>4</xdr:row>
      <xdr:rowOff>190500</xdr:rowOff>
    </xdr:to>
    <xdr:sp macro="" textlink="">
      <xdr:nvSpPr>
        <xdr:cNvPr id="25752" name="Oval 1"/>
        <xdr:cNvSpPr>
          <a:spLocks noChangeArrowheads="1"/>
        </xdr:cNvSpPr>
      </xdr:nvSpPr>
      <xdr:spPr bwMode="auto">
        <a:xfrm>
          <a:off x="1314450" y="111442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152400</xdr:rowOff>
    </xdr:from>
    <xdr:to>
      <xdr:col>2</xdr:col>
      <xdr:colOff>0</xdr:colOff>
      <xdr:row>7</xdr:row>
      <xdr:rowOff>19050</xdr:rowOff>
    </xdr:to>
    <xdr:sp macro="" textlink="">
      <xdr:nvSpPr>
        <xdr:cNvPr id="25753" name="Oval 2"/>
        <xdr:cNvSpPr>
          <a:spLocks noChangeArrowheads="1"/>
        </xdr:cNvSpPr>
      </xdr:nvSpPr>
      <xdr:spPr bwMode="auto">
        <a:xfrm>
          <a:off x="1314450" y="170497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142875</xdr:rowOff>
    </xdr:from>
    <xdr:to>
      <xdr:col>2</xdr:col>
      <xdr:colOff>0</xdr:colOff>
      <xdr:row>12</xdr:row>
      <xdr:rowOff>19050</xdr:rowOff>
    </xdr:to>
    <xdr:sp macro="" textlink="">
      <xdr:nvSpPr>
        <xdr:cNvPr id="25754" name="Oval 3"/>
        <xdr:cNvSpPr>
          <a:spLocks noChangeArrowheads="1"/>
        </xdr:cNvSpPr>
      </xdr:nvSpPr>
      <xdr:spPr bwMode="auto">
        <a:xfrm>
          <a:off x="1314450" y="307657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9</xdr:row>
      <xdr:rowOff>104775</xdr:rowOff>
    </xdr:to>
    <xdr:sp macro="" textlink="">
      <xdr:nvSpPr>
        <xdr:cNvPr id="25755" name="Oval 4"/>
        <xdr:cNvSpPr>
          <a:spLocks noChangeArrowheads="1"/>
        </xdr:cNvSpPr>
      </xdr:nvSpPr>
      <xdr:spPr bwMode="auto">
        <a:xfrm>
          <a:off x="1314450" y="240030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114300</xdr:rowOff>
    </xdr:from>
    <xdr:to>
      <xdr:col>2</xdr:col>
      <xdr:colOff>0</xdr:colOff>
      <xdr:row>4</xdr:row>
      <xdr:rowOff>190500</xdr:rowOff>
    </xdr:to>
    <xdr:sp macro="" textlink="">
      <xdr:nvSpPr>
        <xdr:cNvPr id="25756" name="Oval 5"/>
        <xdr:cNvSpPr>
          <a:spLocks noChangeArrowheads="1"/>
        </xdr:cNvSpPr>
      </xdr:nvSpPr>
      <xdr:spPr bwMode="auto">
        <a:xfrm>
          <a:off x="1314450" y="111442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152400</xdr:rowOff>
    </xdr:from>
    <xdr:to>
      <xdr:col>2</xdr:col>
      <xdr:colOff>0</xdr:colOff>
      <xdr:row>7</xdr:row>
      <xdr:rowOff>19050</xdr:rowOff>
    </xdr:to>
    <xdr:sp macro="" textlink="">
      <xdr:nvSpPr>
        <xdr:cNvPr id="25757" name="Oval 6"/>
        <xdr:cNvSpPr>
          <a:spLocks noChangeArrowheads="1"/>
        </xdr:cNvSpPr>
      </xdr:nvSpPr>
      <xdr:spPr bwMode="auto">
        <a:xfrm>
          <a:off x="1314450" y="170497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142875</xdr:rowOff>
    </xdr:from>
    <xdr:to>
      <xdr:col>2</xdr:col>
      <xdr:colOff>0</xdr:colOff>
      <xdr:row>12</xdr:row>
      <xdr:rowOff>19050</xdr:rowOff>
    </xdr:to>
    <xdr:sp macro="" textlink="">
      <xdr:nvSpPr>
        <xdr:cNvPr id="25758" name="Oval 7"/>
        <xdr:cNvSpPr>
          <a:spLocks noChangeArrowheads="1"/>
        </xdr:cNvSpPr>
      </xdr:nvSpPr>
      <xdr:spPr bwMode="auto">
        <a:xfrm>
          <a:off x="1314450" y="307657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9</xdr:row>
      <xdr:rowOff>104775</xdr:rowOff>
    </xdr:to>
    <xdr:sp macro="" textlink="">
      <xdr:nvSpPr>
        <xdr:cNvPr id="25759" name="Oval 8"/>
        <xdr:cNvSpPr>
          <a:spLocks noChangeArrowheads="1"/>
        </xdr:cNvSpPr>
      </xdr:nvSpPr>
      <xdr:spPr bwMode="auto">
        <a:xfrm>
          <a:off x="1314450" y="240030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760" name="Oval 9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761" name="Oval 10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762" name="Oval 11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763" name="Oval 12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764" name="Oval 13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765" name="Oval 14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766" name="Oval 15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767" name="Oval 16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768" name="Oval 1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769" name="Oval 1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770" name="Oval 1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771" name="Oval 2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772" name="Oval 21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773" name="Oval 22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774" name="Oval 23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775" name="Oval 24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776" name="Oval 2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777" name="Oval 2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778" name="Oval 2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779" name="Oval 2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780" name="Oval 29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781" name="Oval 30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782" name="Oval 31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783" name="Oval 32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784" name="Oval 33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785" name="Oval 34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786" name="Oval 35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787" name="Oval 36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788" name="Oval 3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789" name="Oval 3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790" name="Oval 3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791" name="Oval 4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792" name="Oval 4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793" name="Oval 4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794" name="Oval 4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795" name="Oval 4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796" name="Oval 45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797" name="Oval 46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798" name="Oval 47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799" name="Oval 48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800" name="Oval 4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801" name="Oval 5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802" name="Oval 5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803" name="Oval 5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804" name="Oval 5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805" name="Oval 5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806" name="Oval 5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807" name="Oval 5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5808" name="Oval 6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5809" name="Oval 6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5810" name="Oval 6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5811" name="Oval 6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812" name="Oval 6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813" name="Oval 6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814" name="Oval 6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815" name="Oval 6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816" name="Oval 6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817" name="Oval 6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818" name="Oval 7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819" name="Oval 7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5820" name="Oval 7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5821" name="Oval 7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5822" name="Oval 7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5823" name="Oval 7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17318</xdr:rowOff>
    </xdr:from>
    <xdr:to>
      <xdr:col>16</xdr:col>
      <xdr:colOff>1036772</xdr:colOff>
      <xdr:row>0</xdr:row>
      <xdr:rowOff>341318</xdr:rowOff>
    </xdr:to>
    <xdr:sp macro="" textlink="">
      <xdr:nvSpPr>
        <xdr:cNvPr id="75" name="Rettangolo arrotondato 74"/>
        <xdr:cNvSpPr/>
      </xdr:nvSpPr>
      <xdr:spPr bwMode="auto">
        <a:xfrm>
          <a:off x="12330545" y="17318"/>
          <a:ext cx="9540000" cy="324000"/>
        </a:xfrm>
        <a:prstGeom prst="round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2">
          <a:schemeClr val="lt2"/>
        </a:fillRef>
        <a:effectRef idx="0">
          <a:scrgbClr r="0" g="0" b="0"/>
        </a:effectRef>
        <a:fontRef idx="major"/>
      </xdr:style>
      <xdr:txBody>
        <a:bodyPr vertOverflow="clip" wrap="square" lIns="18288" tIns="0" rIns="0" bIns="0" rtlCol="0" anchor="ctr" upright="1"/>
        <a:lstStyle/>
        <a:p>
          <a:pPr algn="ctr"/>
          <a:r>
            <a:rPr lang="it-IT" sz="2000" b="1" i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By: Mauriziuo</a:t>
          </a:r>
          <a:r>
            <a:rPr lang="it-IT" sz="2000" b="1" i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 Vignazzi</a:t>
          </a:r>
          <a:endParaRPr lang="it-IT" sz="2000" b="1" i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880" name="Oval 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881" name="Oval 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882" name="Oval 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883" name="Oval 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884" name="Oval 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885" name="Oval 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886" name="Oval 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887" name="Oval 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6888" name="Oval 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6889" name="Oval 1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6890" name="Oval 1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6891" name="Oval 1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892" name="Oval 13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893" name="Oval 14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894" name="Oval 15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895" name="Oval 16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896" name="Oval 1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897" name="Oval 1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898" name="Oval 1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899" name="Oval 2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6900" name="Oval 21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6901" name="Oval 22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6902" name="Oval 23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6903" name="Oval 24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904" name="Oval 2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905" name="Oval 2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906" name="Oval 2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907" name="Oval 2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908" name="Oval 29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909" name="Oval 30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910" name="Oval 31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911" name="Oval 32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6912" name="Oval 33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6913" name="Oval 34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6914" name="Oval 35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6915" name="Oval 36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916" name="Oval 3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917" name="Oval 3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918" name="Oval 3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919" name="Oval 4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920" name="Oval 4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921" name="Oval 4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922" name="Oval 4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923" name="Oval 4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6924" name="Oval 45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6925" name="Oval 46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6926" name="Oval 47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6927" name="Oval 48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6928" name="Oval 4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6929" name="Oval 5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6930" name="Oval 5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6931" name="Oval 5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932" name="Oval 5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933" name="Oval 5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934" name="Oval 5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935" name="Oval 5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936" name="Oval 6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937" name="Oval 6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938" name="Oval 6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939" name="Oval 6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6940" name="Oval 6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6941" name="Oval 6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6942" name="Oval 6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6943" name="Oval 6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944" name="Oval 6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945" name="Oval 6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946" name="Oval 7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947" name="Oval 7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948" name="Oval 7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949" name="Oval 7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950" name="Oval 7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951" name="Oval 7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6952" name="Oval 7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6953" name="Oval 7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6954" name="Oval 7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6955" name="Oval 7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956" name="Oval 8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957" name="Oval 8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958" name="Oval 8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959" name="Oval 8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960" name="Oval 8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961" name="Oval 8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962" name="Oval 8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963" name="Oval 8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6964" name="Oval 8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6965" name="Oval 8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6966" name="Oval 9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6967" name="Oval 9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6968" name="Oval 9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6969" name="Oval 9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6970" name="Oval 9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6971" name="Oval 9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972" name="Oval 9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973" name="Oval 9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974" name="Oval 9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975" name="Oval 9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976" name="Oval 10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977" name="Oval 10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978" name="Oval 10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979" name="Oval 10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6980" name="Oval 10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6981" name="Oval 10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6982" name="Oval 10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6983" name="Oval 10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984" name="Oval 10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985" name="Oval 10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986" name="Oval 11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987" name="Oval 11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6988" name="Oval 11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6989" name="Oval 11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6990" name="Oval 11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6991" name="Oval 11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6992" name="Oval 11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6993" name="Oval 11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6994" name="Oval 11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6995" name="Oval 11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6996" name="Oval 120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6997" name="Oval 121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6998" name="Oval 122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6999" name="Oval 123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7000" name="Oval 12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7001" name="Oval 12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7002" name="Oval 12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7003" name="Oval 12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17318</xdr:rowOff>
    </xdr:from>
    <xdr:to>
      <xdr:col>16</xdr:col>
      <xdr:colOff>1036772</xdr:colOff>
      <xdr:row>0</xdr:row>
      <xdr:rowOff>341318</xdr:rowOff>
    </xdr:to>
    <xdr:sp macro="" textlink="">
      <xdr:nvSpPr>
        <xdr:cNvPr id="127" name="Rettangolo arrotondato 126"/>
        <xdr:cNvSpPr/>
      </xdr:nvSpPr>
      <xdr:spPr bwMode="auto">
        <a:xfrm>
          <a:off x="12330545" y="17318"/>
          <a:ext cx="9540000" cy="324000"/>
        </a:xfrm>
        <a:prstGeom prst="round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2">
          <a:schemeClr val="lt2"/>
        </a:fillRef>
        <a:effectRef idx="0">
          <a:scrgbClr r="0" g="0" b="0"/>
        </a:effectRef>
        <a:fontRef idx="major"/>
      </xdr:style>
      <xdr:txBody>
        <a:bodyPr vertOverflow="clip" wrap="square" lIns="18288" tIns="0" rIns="0" bIns="0" rtlCol="0" anchor="ctr" upright="1"/>
        <a:lstStyle/>
        <a:p>
          <a:pPr algn="ctr"/>
          <a:r>
            <a:rPr lang="it-IT" sz="2000" b="1" i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By: Mauriziuo</a:t>
          </a:r>
          <a:r>
            <a:rPr lang="it-IT" sz="2000" b="1" i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 Vignazzi</a:t>
          </a:r>
          <a:endParaRPr lang="it-IT" sz="2000" b="1" i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114300</xdr:rowOff>
    </xdr:from>
    <xdr:to>
      <xdr:col>2</xdr:col>
      <xdr:colOff>0</xdr:colOff>
      <xdr:row>4</xdr:row>
      <xdr:rowOff>190500</xdr:rowOff>
    </xdr:to>
    <xdr:sp macro="" textlink="">
      <xdr:nvSpPr>
        <xdr:cNvPr id="28112" name="Oval 1"/>
        <xdr:cNvSpPr>
          <a:spLocks noChangeArrowheads="1"/>
        </xdr:cNvSpPr>
      </xdr:nvSpPr>
      <xdr:spPr bwMode="auto">
        <a:xfrm>
          <a:off x="1314450" y="111442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152400</xdr:rowOff>
    </xdr:from>
    <xdr:to>
      <xdr:col>2</xdr:col>
      <xdr:colOff>0</xdr:colOff>
      <xdr:row>7</xdr:row>
      <xdr:rowOff>19050</xdr:rowOff>
    </xdr:to>
    <xdr:sp macro="" textlink="">
      <xdr:nvSpPr>
        <xdr:cNvPr id="28113" name="Oval 2"/>
        <xdr:cNvSpPr>
          <a:spLocks noChangeArrowheads="1"/>
        </xdr:cNvSpPr>
      </xdr:nvSpPr>
      <xdr:spPr bwMode="auto">
        <a:xfrm>
          <a:off x="1314450" y="170497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142875</xdr:rowOff>
    </xdr:from>
    <xdr:to>
      <xdr:col>2</xdr:col>
      <xdr:colOff>0</xdr:colOff>
      <xdr:row>12</xdr:row>
      <xdr:rowOff>19050</xdr:rowOff>
    </xdr:to>
    <xdr:sp macro="" textlink="">
      <xdr:nvSpPr>
        <xdr:cNvPr id="28114" name="Oval 3"/>
        <xdr:cNvSpPr>
          <a:spLocks noChangeArrowheads="1"/>
        </xdr:cNvSpPr>
      </xdr:nvSpPr>
      <xdr:spPr bwMode="auto">
        <a:xfrm>
          <a:off x="1314450" y="307657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9</xdr:row>
      <xdr:rowOff>104775</xdr:rowOff>
    </xdr:to>
    <xdr:sp macro="" textlink="">
      <xdr:nvSpPr>
        <xdr:cNvPr id="28115" name="Oval 4"/>
        <xdr:cNvSpPr>
          <a:spLocks noChangeArrowheads="1"/>
        </xdr:cNvSpPr>
      </xdr:nvSpPr>
      <xdr:spPr bwMode="auto">
        <a:xfrm>
          <a:off x="1314450" y="240030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114300</xdr:rowOff>
    </xdr:from>
    <xdr:to>
      <xdr:col>2</xdr:col>
      <xdr:colOff>0</xdr:colOff>
      <xdr:row>4</xdr:row>
      <xdr:rowOff>190500</xdr:rowOff>
    </xdr:to>
    <xdr:sp macro="" textlink="">
      <xdr:nvSpPr>
        <xdr:cNvPr id="28116" name="Oval 5"/>
        <xdr:cNvSpPr>
          <a:spLocks noChangeArrowheads="1"/>
        </xdr:cNvSpPr>
      </xdr:nvSpPr>
      <xdr:spPr bwMode="auto">
        <a:xfrm>
          <a:off x="1314450" y="111442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152400</xdr:rowOff>
    </xdr:from>
    <xdr:to>
      <xdr:col>2</xdr:col>
      <xdr:colOff>0</xdr:colOff>
      <xdr:row>7</xdr:row>
      <xdr:rowOff>19050</xdr:rowOff>
    </xdr:to>
    <xdr:sp macro="" textlink="">
      <xdr:nvSpPr>
        <xdr:cNvPr id="28117" name="Oval 6"/>
        <xdr:cNvSpPr>
          <a:spLocks noChangeArrowheads="1"/>
        </xdr:cNvSpPr>
      </xdr:nvSpPr>
      <xdr:spPr bwMode="auto">
        <a:xfrm>
          <a:off x="1314450" y="170497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142875</xdr:rowOff>
    </xdr:from>
    <xdr:to>
      <xdr:col>2</xdr:col>
      <xdr:colOff>0</xdr:colOff>
      <xdr:row>12</xdr:row>
      <xdr:rowOff>19050</xdr:rowOff>
    </xdr:to>
    <xdr:sp macro="" textlink="">
      <xdr:nvSpPr>
        <xdr:cNvPr id="28118" name="Oval 7"/>
        <xdr:cNvSpPr>
          <a:spLocks noChangeArrowheads="1"/>
        </xdr:cNvSpPr>
      </xdr:nvSpPr>
      <xdr:spPr bwMode="auto">
        <a:xfrm>
          <a:off x="1314450" y="307657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9</xdr:row>
      <xdr:rowOff>104775</xdr:rowOff>
    </xdr:to>
    <xdr:sp macro="" textlink="">
      <xdr:nvSpPr>
        <xdr:cNvPr id="28119" name="Oval 8"/>
        <xdr:cNvSpPr>
          <a:spLocks noChangeArrowheads="1"/>
        </xdr:cNvSpPr>
      </xdr:nvSpPr>
      <xdr:spPr bwMode="auto">
        <a:xfrm>
          <a:off x="1314450" y="240030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120" name="Oval 9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121" name="Oval 10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122" name="Oval 11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123" name="Oval 12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124" name="Oval 13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125" name="Oval 14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126" name="Oval 15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127" name="Oval 16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128" name="Oval 1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129" name="Oval 1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130" name="Oval 1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131" name="Oval 2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132" name="Oval 21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133" name="Oval 22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134" name="Oval 23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135" name="Oval 24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136" name="Oval 2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137" name="Oval 2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138" name="Oval 2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139" name="Oval 2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140" name="Oval 29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141" name="Oval 30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142" name="Oval 31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143" name="Oval 32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144" name="Oval 33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145" name="Oval 34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146" name="Oval 35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147" name="Oval 36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148" name="Oval 3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149" name="Oval 3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150" name="Oval 3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151" name="Oval 4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152" name="Oval 4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153" name="Oval 4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154" name="Oval 4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155" name="Oval 4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156" name="Oval 45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157" name="Oval 46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158" name="Oval 47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159" name="Oval 48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160" name="Oval 4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161" name="Oval 5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162" name="Oval 5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163" name="Oval 5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114300</xdr:rowOff>
    </xdr:from>
    <xdr:to>
      <xdr:col>2</xdr:col>
      <xdr:colOff>0</xdr:colOff>
      <xdr:row>4</xdr:row>
      <xdr:rowOff>190500</xdr:rowOff>
    </xdr:to>
    <xdr:sp macro="" textlink="">
      <xdr:nvSpPr>
        <xdr:cNvPr id="28164" name="Oval 56"/>
        <xdr:cNvSpPr>
          <a:spLocks noChangeArrowheads="1"/>
        </xdr:cNvSpPr>
      </xdr:nvSpPr>
      <xdr:spPr bwMode="auto">
        <a:xfrm>
          <a:off x="1314450" y="111442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152400</xdr:rowOff>
    </xdr:from>
    <xdr:to>
      <xdr:col>2</xdr:col>
      <xdr:colOff>0</xdr:colOff>
      <xdr:row>7</xdr:row>
      <xdr:rowOff>19050</xdr:rowOff>
    </xdr:to>
    <xdr:sp macro="" textlink="">
      <xdr:nvSpPr>
        <xdr:cNvPr id="28165" name="Oval 57"/>
        <xdr:cNvSpPr>
          <a:spLocks noChangeArrowheads="1"/>
        </xdr:cNvSpPr>
      </xdr:nvSpPr>
      <xdr:spPr bwMode="auto">
        <a:xfrm>
          <a:off x="1314450" y="170497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142875</xdr:rowOff>
    </xdr:from>
    <xdr:to>
      <xdr:col>2</xdr:col>
      <xdr:colOff>0</xdr:colOff>
      <xdr:row>12</xdr:row>
      <xdr:rowOff>19050</xdr:rowOff>
    </xdr:to>
    <xdr:sp macro="" textlink="">
      <xdr:nvSpPr>
        <xdr:cNvPr id="28166" name="Oval 58"/>
        <xdr:cNvSpPr>
          <a:spLocks noChangeArrowheads="1"/>
        </xdr:cNvSpPr>
      </xdr:nvSpPr>
      <xdr:spPr bwMode="auto">
        <a:xfrm>
          <a:off x="1314450" y="307657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9</xdr:row>
      <xdr:rowOff>104775</xdr:rowOff>
    </xdr:to>
    <xdr:sp macro="" textlink="">
      <xdr:nvSpPr>
        <xdr:cNvPr id="28167" name="Oval 59"/>
        <xdr:cNvSpPr>
          <a:spLocks noChangeArrowheads="1"/>
        </xdr:cNvSpPr>
      </xdr:nvSpPr>
      <xdr:spPr bwMode="auto">
        <a:xfrm>
          <a:off x="1314450" y="240030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114300</xdr:rowOff>
    </xdr:from>
    <xdr:to>
      <xdr:col>2</xdr:col>
      <xdr:colOff>0</xdr:colOff>
      <xdr:row>4</xdr:row>
      <xdr:rowOff>190500</xdr:rowOff>
    </xdr:to>
    <xdr:sp macro="" textlink="">
      <xdr:nvSpPr>
        <xdr:cNvPr id="28168" name="Oval 60"/>
        <xdr:cNvSpPr>
          <a:spLocks noChangeArrowheads="1"/>
        </xdr:cNvSpPr>
      </xdr:nvSpPr>
      <xdr:spPr bwMode="auto">
        <a:xfrm>
          <a:off x="1314450" y="111442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152400</xdr:rowOff>
    </xdr:from>
    <xdr:to>
      <xdr:col>2</xdr:col>
      <xdr:colOff>0</xdr:colOff>
      <xdr:row>7</xdr:row>
      <xdr:rowOff>19050</xdr:rowOff>
    </xdr:to>
    <xdr:sp macro="" textlink="">
      <xdr:nvSpPr>
        <xdr:cNvPr id="28169" name="Oval 61"/>
        <xdr:cNvSpPr>
          <a:spLocks noChangeArrowheads="1"/>
        </xdr:cNvSpPr>
      </xdr:nvSpPr>
      <xdr:spPr bwMode="auto">
        <a:xfrm>
          <a:off x="1314450" y="170497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142875</xdr:rowOff>
    </xdr:from>
    <xdr:to>
      <xdr:col>2</xdr:col>
      <xdr:colOff>0</xdr:colOff>
      <xdr:row>12</xdr:row>
      <xdr:rowOff>19050</xdr:rowOff>
    </xdr:to>
    <xdr:sp macro="" textlink="">
      <xdr:nvSpPr>
        <xdr:cNvPr id="28170" name="Oval 62"/>
        <xdr:cNvSpPr>
          <a:spLocks noChangeArrowheads="1"/>
        </xdr:cNvSpPr>
      </xdr:nvSpPr>
      <xdr:spPr bwMode="auto">
        <a:xfrm>
          <a:off x="1314450" y="307657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19050</xdr:rowOff>
    </xdr:from>
    <xdr:to>
      <xdr:col>2</xdr:col>
      <xdr:colOff>0</xdr:colOff>
      <xdr:row>9</xdr:row>
      <xdr:rowOff>104775</xdr:rowOff>
    </xdr:to>
    <xdr:sp macro="" textlink="">
      <xdr:nvSpPr>
        <xdr:cNvPr id="28171" name="Oval 63"/>
        <xdr:cNvSpPr>
          <a:spLocks noChangeArrowheads="1"/>
        </xdr:cNvSpPr>
      </xdr:nvSpPr>
      <xdr:spPr bwMode="auto">
        <a:xfrm>
          <a:off x="1314450" y="240030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172" name="Oval 6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173" name="Oval 6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174" name="Oval 6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175" name="Oval 6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176" name="Oval 6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177" name="Oval 6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178" name="Oval 7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179" name="Oval 7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180" name="Oval 7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181" name="Oval 7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182" name="Oval 7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183" name="Oval 7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184" name="Oval 7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185" name="Oval 7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186" name="Oval 7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187" name="Oval 7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188" name="Oval 8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189" name="Oval 8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190" name="Oval 8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191" name="Oval 8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192" name="Oval 8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193" name="Oval 8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194" name="Oval 8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195" name="Oval 8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196" name="Oval 8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197" name="Oval 8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198" name="Oval 9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199" name="Oval 9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00" name="Oval 9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01" name="Oval 9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02" name="Oval 9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03" name="Oval 9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04" name="Oval 9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05" name="Oval 9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06" name="Oval 9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07" name="Oval 9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208" name="Oval 100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209" name="Oval 101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210" name="Oval 102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211" name="Oval 103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212" name="Oval 10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213" name="Oval 10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214" name="Oval 10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215" name="Oval 10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16" name="Oval 10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17" name="Oval 10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18" name="Oval 11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19" name="Oval 11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20" name="Oval 11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21" name="Oval 11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22" name="Oval 11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23" name="Oval 11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224" name="Oval 11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225" name="Oval 11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226" name="Oval 11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227" name="Oval 11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28" name="Oval 12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29" name="Oval 12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30" name="Oval 12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31" name="Oval 12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32" name="Oval 12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33" name="Oval 12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34" name="Oval 12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35" name="Oval 12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236" name="Oval 12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237" name="Oval 12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238" name="Oval 13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239" name="Oval 13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40" name="Oval 13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41" name="Oval 13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42" name="Oval 13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43" name="Oval 13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44" name="Oval 13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45" name="Oval 13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46" name="Oval 13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47" name="Oval 13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248" name="Oval 140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249" name="Oval 141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250" name="Oval 142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251" name="Oval 143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52" name="Oval 14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53" name="Oval 14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54" name="Oval 14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55" name="Oval 14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56" name="Oval 14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57" name="Oval 14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58" name="Oval 15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59" name="Oval 15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260" name="Oval 15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261" name="Oval 15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262" name="Oval 15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263" name="Oval 15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264" name="Oval 15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265" name="Oval 15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266" name="Oval 15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267" name="Oval 15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68" name="Oval 16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69" name="Oval 16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70" name="Oval 16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71" name="Oval 16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72" name="Oval 16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73" name="Oval 16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74" name="Oval 16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75" name="Oval 16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276" name="Oval 16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277" name="Oval 16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278" name="Oval 17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279" name="Oval 17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80" name="Oval 17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81" name="Oval 17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82" name="Oval 17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83" name="Oval 17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84" name="Oval 17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85" name="Oval 17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86" name="Oval 17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87" name="Oval 17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288" name="Oval 180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289" name="Oval 181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290" name="Oval 182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291" name="Oval 183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92" name="Oval 18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93" name="Oval 18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94" name="Oval 18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95" name="Oval 18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296" name="Oval 18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297" name="Oval 18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298" name="Oval 19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299" name="Oval 19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300" name="Oval 19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301" name="Oval 19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302" name="Oval 19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303" name="Oval 19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304" name="Oval 19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305" name="Oval 19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306" name="Oval 19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307" name="Oval 19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308" name="Oval 20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309" name="Oval 20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310" name="Oval 20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311" name="Oval 20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312" name="Oval 20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313" name="Oval 20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314" name="Oval 20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315" name="Oval 20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316" name="Oval 20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317" name="Oval 20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318" name="Oval 21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319" name="Oval 21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320" name="Oval 21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321" name="Oval 21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322" name="Oval 21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323" name="Oval 21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8324" name="Oval 21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8325" name="Oval 21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8326" name="Oval 21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8327" name="Oval 21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328" name="Oval 220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329" name="Oval 221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330" name="Oval 222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331" name="Oval 223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332" name="Oval 22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333" name="Oval 22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334" name="Oval 22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335" name="Oval 22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8336" name="Oval 22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8337" name="Oval 22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8338" name="Oval 23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8339" name="Oval 23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17318</xdr:rowOff>
    </xdr:from>
    <xdr:to>
      <xdr:col>16</xdr:col>
      <xdr:colOff>1036772</xdr:colOff>
      <xdr:row>0</xdr:row>
      <xdr:rowOff>341318</xdr:rowOff>
    </xdr:to>
    <xdr:sp macro="" textlink="">
      <xdr:nvSpPr>
        <xdr:cNvPr id="231" name="Rettangolo arrotondato 230"/>
        <xdr:cNvSpPr/>
      </xdr:nvSpPr>
      <xdr:spPr bwMode="auto">
        <a:xfrm>
          <a:off x="12330545" y="17318"/>
          <a:ext cx="9540000" cy="324000"/>
        </a:xfrm>
        <a:prstGeom prst="round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2">
          <a:schemeClr val="lt2"/>
        </a:fillRef>
        <a:effectRef idx="0">
          <a:scrgbClr r="0" g="0" b="0"/>
        </a:effectRef>
        <a:fontRef idx="major"/>
      </xdr:style>
      <xdr:txBody>
        <a:bodyPr vertOverflow="clip" wrap="square" lIns="18288" tIns="0" rIns="0" bIns="0" rtlCol="0" anchor="ctr" upright="1"/>
        <a:lstStyle/>
        <a:p>
          <a:pPr algn="ctr"/>
          <a:r>
            <a:rPr lang="it-IT" sz="2000" b="1" i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By: Mauriziuo</a:t>
          </a:r>
          <a:r>
            <a:rPr lang="it-IT" sz="2000" b="1" i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 Vignazzi</a:t>
          </a:r>
          <a:endParaRPr lang="it-IT" sz="2000" b="1" i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32845</xdr:colOff>
      <xdr:row>1</xdr:row>
      <xdr:rowOff>0</xdr:rowOff>
    </xdr:from>
    <xdr:to>
      <xdr:col>6</xdr:col>
      <xdr:colOff>16423</xdr:colOff>
      <xdr:row>1</xdr:row>
      <xdr:rowOff>492672</xdr:rowOff>
    </xdr:to>
    <xdr:sp macro="" textlink="">
      <xdr:nvSpPr>
        <xdr:cNvPr id="2" name="Ovale 1"/>
        <xdr:cNvSpPr/>
      </xdr:nvSpPr>
      <xdr:spPr bwMode="auto">
        <a:xfrm>
          <a:off x="3514397" y="131379"/>
          <a:ext cx="13532069" cy="492672"/>
        </a:xfrm>
        <a:prstGeom prst="ellipse">
          <a:avLst/>
        </a:prstGeom>
        <a:gradFill flip="none" rotWithShape="1">
          <a:gsLst>
            <a:gs pos="0">
              <a:srgbClr val="FFFFFF">
                <a:shade val="30000"/>
                <a:satMod val="115000"/>
              </a:srgbClr>
            </a:gs>
            <a:gs pos="50000">
              <a:srgbClr val="FFFFFF">
                <a:shade val="67500"/>
                <a:satMod val="115000"/>
              </a:srgbClr>
            </a:gs>
            <a:gs pos="100000">
              <a:srgbClr val="FFFFFF">
                <a:shade val="100000"/>
                <a:satMod val="115000"/>
              </a:srgbClr>
            </a:gs>
          </a:gsLst>
          <a:lin ang="0" scaled="1"/>
          <a:tileRect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it-IT" sz="2800" b="1" i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Georgia" pitchFamily="18" charset="0"/>
            </a:rPr>
            <a:t>RIASSUNTO</a:t>
          </a:r>
          <a:r>
            <a:rPr lang="it-IT" sz="2800" b="1" i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Georgia" pitchFamily="18" charset="0"/>
            </a:rPr>
            <a:t> ANNO '2020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0</xdr:colOff>
      <xdr:row>50</xdr:row>
      <xdr:rowOff>0</xdr:rowOff>
    </xdr:to>
    <xdr:graphicFrame macro="">
      <xdr:nvGraphicFramePr>
        <xdr:cNvPr id="153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51</xdr:row>
      <xdr:rowOff>9525</xdr:rowOff>
    </xdr:from>
    <xdr:to>
      <xdr:col>7</xdr:col>
      <xdr:colOff>0</xdr:colOff>
      <xdr:row>67</xdr:row>
      <xdr:rowOff>0</xdr:rowOff>
    </xdr:to>
    <xdr:graphicFrame macro="">
      <xdr:nvGraphicFramePr>
        <xdr:cNvPr id="1539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0</xdr:row>
      <xdr:rowOff>9525</xdr:rowOff>
    </xdr:from>
    <xdr:to>
      <xdr:col>14</xdr:col>
      <xdr:colOff>0</xdr:colOff>
      <xdr:row>16</xdr:row>
      <xdr:rowOff>0</xdr:rowOff>
    </xdr:to>
    <xdr:graphicFrame macro="">
      <xdr:nvGraphicFramePr>
        <xdr:cNvPr id="1539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17</xdr:row>
      <xdr:rowOff>9525</xdr:rowOff>
    </xdr:from>
    <xdr:to>
      <xdr:col>14</xdr:col>
      <xdr:colOff>0</xdr:colOff>
      <xdr:row>33</xdr:row>
      <xdr:rowOff>0</xdr:rowOff>
    </xdr:to>
    <xdr:graphicFrame macro="">
      <xdr:nvGraphicFramePr>
        <xdr:cNvPr id="1539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9525</xdr:colOff>
      <xdr:row>34</xdr:row>
      <xdr:rowOff>9525</xdr:rowOff>
    </xdr:from>
    <xdr:to>
      <xdr:col>14</xdr:col>
      <xdr:colOff>0</xdr:colOff>
      <xdr:row>50</xdr:row>
      <xdr:rowOff>0</xdr:rowOff>
    </xdr:to>
    <xdr:graphicFrame macro="">
      <xdr:nvGraphicFramePr>
        <xdr:cNvPr id="1539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9525</xdr:colOff>
      <xdr:row>51</xdr:row>
      <xdr:rowOff>9525</xdr:rowOff>
    </xdr:from>
    <xdr:to>
      <xdr:col>14</xdr:col>
      <xdr:colOff>0</xdr:colOff>
      <xdr:row>67</xdr:row>
      <xdr:rowOff>0</xdr:rowOff>
    </xdr:to>
    <xdr:graphicFrame macro="">
      <xdr:nvGraphicFramePr>
        <xdr:cNvPr id="1539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</xdr:colOff>
      <xdr:row>0</xdr:row>
      <xdr:rowOff>9525</xdr:rowOff>
    </xdr:from>
    <xdr:to>
      <xdr:col>21</xdr:col>
      <xdr:colOff>0</xdr:colOff>
      <xdr:row>16</xdr:row>
      <xdr:rowOff>0</xdr:rowOff>
    </xdr:to>
    <xdr:graphicFrame macro="">
      <xdr:nvGraphicFramePr>
        <xdr:cNvPr id="1540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9525</xdr:colOff>
      <xdr:row>17</xdr:row>
      <xdr:rowOff>9525</xdr:rowOff>
    </xdr:from>
    <xdr:to>
      <xdr:col>21</xdr:col>
      <xdr:colOff>0</xdr:colOff>
      <xdr:row>33</xdr:row>
      <xdr:rowOff>0</xdr:rowOff>
    </xdr:to>
    <xdr:graphicFrame macro="">
      <xdr:nvGraphicFramePr>
        <xdr:cNvPr id="1540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9525</xdr:colOff>
      <xdr:row>34</xdr:row>
      <xdr:rowOff>9525</xdr:rowOff>
    </xdr:from>
    <xdr:to>
      <xdr:col>21</xdr:col>
      <xdr:colOff>0</xdr:colOff>
      <xdr:row>50</xdr:row>
      <xdr:rowOff>0</xdr:rowOff>
    </xdr:to>
    <xdr:graphicFrame macro="">
      <xdr:nvGraphicFramePr>
        <xdr:cNvPr id="1540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9525</xdr:colOff>
      <xdr:row>51</xdr:row>
      <xdr:rowOff>9525</xdr:rowOff>
    </xdr:from>
    <xdr:to>
      <xdr:col>21</xdr:col>
      <xdr:colOff>0</xdr:colOff>
      <xdr:row>67</xdr:row>
      <xdr:rowOff>0</xdr:rowOff>
    </xdr:to>
    <xdr:graphicFrame macro="">
      <xdr:nvGraphicFramePr>
        <xdr:cNvPr id="1540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</xdr:colOff>
      <xdr:row>17</xdr:row>
      <xdr:rowOff>9525</xdr:rowOff>
    </xdr:from>
    <xdr:to>
      <xdr:col>7</xdr:col>
      <xdr:colOff>0</xdr:colOff>
      <xdr:row>33</xdr:row>
      <xdr:rowOff>0</xdr:rowOff>
    </xdr:to>
    <xdr:graphicFrame macro="">
      <xdr:nvGraphicFramePr>
        <xdr:cNvPr id="1540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9525</xdr:colOff>
      <xdr:row>25</xdr:row>
      <xdr:rowOff>0</xdr:rowOff>
    </xdr:from>
    <xdr:to>
      <xdr:col>27</xdr:col>
      <xdr:colOff>1143000</xdr:colOff>
      <xdr:row>41</xdr:row>
      <xdr:rowOff>0</xdr:rowOff>
    </xdr:to>
    <xdr:graphicFrame macro="">
      <xdr:nvGraphicFramePr>
        <xdr:cNvPr id="1540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154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7</xdr:col>
      <xdr:colOff>19050</xdr:colOff>
      <xdr:row>50</xdr:row>
      <xdr:rowOff>19050</xdr:rowOff>
    </xdr:to>
    <xdr:graphicFrame macro="">
      <xdr:nvGraphicFramePr>
        <xdr:cNvPr id="1540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7</xdr:col>
      <xdr:colOff>9525</xdr:colOff>
      <xdr:row>67</xdr:row>
      <xdr:rowOff>9525</xdr:rowOff>
    </xdr:to>
    <xdr:graphicFrame macro="">
      <xdr:nvGraphicFramePr>
        <xdr:cNvPr id="1540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2337" name="Oval 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2338" name="Oval 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2339" name="Oval 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2340" name="Oval 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2341" name="Oval 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2342" name="Oval 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2343" name="Oval 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2344" name="Oval 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2345" name="Oval 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2346" name="Oval 1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2347" name="Oval 1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2348" name="Oval 1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2349" name="Oval 13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2350" name="Oval 14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2351" name="Oval 15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2352" name="Oval 16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2353" name="Oval 23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2354" name="Oval 24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2355" name="Oval 25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2356" name="Oval 26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17318</xdr:rowOff>
    </xdr:from>
    <xdr:to>
      <xdr:col>16</xdr:col>
      <xdr:colOff>1036772</xdr:colOff>
      <xdr:row>0</xdr:row>
      <xdr:rowOff>341318</xdr:rowOff>
    </xdr:to>
    <xdr:sp macro="" textlink="">
      <xdr:nvSpPr>
        <xdr:cNvPr id="23" name="Rettangolo arrotondato 22"/>
        <xdr:cNvSpPr/>
      </xdr:nvSpPr>
      <xdr:spPr bwMode="auto">
        <a:xfrm>
          <a:off x="12330545" y="17318"/>
          <a:ext cx="9540000" cy="324000"/>
        </a:xfrm>
        <a:prstGeom prst="round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2">
          <a:schemeClr val="lt2"/>
        </a:fillRef>
        <a:effectRef idx="0">
          <a:scrgbClr r="0" g="0" b="0"/>
        </a:effectRef>
        <a:fontRef idx="major"/>
      </xdr:style>
      <xdr:txBody>
        <a:bodyPr vertOverflow="clip" wrap="square" lIns="18288" tIns="0" rIns="0" bIns="0" rtlCol="0" anchor="ctr" upright="1"/>
        <a:lstStyle/>
        <a:p>
          <a:pPr algn="ctr"/>
          <a:r>
            <a:rPr lang="it-IT" sz="2000" b="1" i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By: Mauriziuo</a:t>
          </a:r>
          <a:r>
            <a:rPr lang="it-IT" sz="2000" b="1" i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 Vignazzi</a:t>
          </a:r>
          <a:endParaRPr lang="it-IT" sz="2000" b="1" i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7479" name="Oval 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7480" name="Oval 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7481" name="Oval 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7482" name="Oval 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7483" name="Oval 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7484" name="Oval 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7485" name="Oval 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7486" name="Oval 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7487" name="Oval 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7488" name="Oval 1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7489" name="Oval 1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7490" name="Oval 1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7491" name="Oval 13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7492" name="Oval 14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7493" name="Oval 15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7494" name="Oval 16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7495" name="Oval 1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7496" name="Oval 1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7497" name="Oval 1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7498" name="Oval 2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7499" name="Oval 21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7500" name="Oval 22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7501" name="Oval 23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7502" name="Oval 24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7503" name="Oval 25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7504" name="Oval 26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7505" name="Oval 27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7506" name="Oval 28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7507" name="Oval 3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7508" name="Oval 3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7509" name="Oval 3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7510" name="Oval 3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17318</xdr:rowOff>
    </xdr:from>
    <xdr:to>
      <xdr:col>16</xdr:col>
      <xdr:colOff>1036772</xdr:colOff>
      <xdr:row>0</xdr:row>
      <xdr:rowOff>341318</xdr:rowOff>
    </xdr:to>
    <xdr:sp macro="" textlink="">
      <xdr:nvSpPr>
        <xdr:cNvPr id="35" name="Rettangolo arrotondato 34"/>
        <xdr:cNvSpPr/>
      </xdr:nvSpPr>
      <xdr:spPr bwMode="auto">
        <a:xfrm>
          <a:off x="12330545" y="17318"/>
          <a:ext cx="9540000" cy="324000"/>
        </a:xfrm>
        <a:prstGeom prst="round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2">
          <a:schemeClr val="lt2"/>
        </a:fillRef>
        <a:effectRef idx="0">
          <a:scrgbClr r="0" g="0" b="0"/>
        </a:effectRef>
        <a:fontRef idx="major"/>
      </xdr:style>
      <xdr:txBody>
        <a:bodyPr vertOverflow="clip" wrap="square" lIns="18288" tIns="0" rIns="0" bIns="0" rtlCol="0" anchor="ctr" upright="1"/>
        <a:lstStyle/>
        <a:p>
          <a:pPr algn="ctr"/>
          <a:r>
            <a:rPr lang="it-IT" sz="2000" b="1" i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By: Mauriziuo</a:t>
          </a:r>
          <a:r>
            <a:rPr lang="it-IT" sz="2000" b="1" i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 Vignazzi</a:t>
          </a:r>
          <a:endParaRPr lang="it-IT" sz="2000" b="1" i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8584" name="Oval 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8585" name="Oval 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8586" name="Oval 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8587" name="Oval 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8588" name="Oval 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8589" name="Oval 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8590" name="Oval 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8591" name="Oval 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8592" name="Oval 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8593" name="Oval 1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8594" name="Oval 1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8595" name="Oval 1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8596" name="Oval 13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8597" name="Oval 14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8598" name="Oval 15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8599" name="Oval 16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8600" name="Oval 1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8601" name="Oval 1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8602" name="Oval 1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8603" name="Oval 2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8604" name="Oval 21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8605" name="Oval 22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8606" name="Oval 23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8607" name="Oval 24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8608" name="Oval 2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8609" name="Oval 2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8610" name="Oval 2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8611" name="Oval 2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8612" name="Oval 29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8613" name="Oval 30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8614" name="Oval 31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8615" name="Oval 32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8616" name="Oval 33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8617" name="Oval 34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8618" name="Oval 35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8619" name="Oval 36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8620" name="Oval 37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8621" name="Oval 38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8622" name="Oval 39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8623" name="Oval 40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8624" name="Oval 4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8625" name="Oval 4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8626" name="Oval 4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8627" name="Oval 4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8628" name="Oval 4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8629" name="Oval 4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8630" name="Oval 5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8631" name="Oval 5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8632" name="Oval 5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8633" name="Oval 5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8634" name="Oval 5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8635" name="Oval 5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8636" name="Oval 5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8637" name="Oval 5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8638" name="Oval 5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8639" name="Oval 5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8640" name="Oval 6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8641" name="Oval 6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8642" name="Oval 6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8643" name="Oval 6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8644" name="Oval 6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8645" name="Oval 6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8646" name="Oval 6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8647" name="Oval 6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8648" name="Oval 6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8649" name="Oval 6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8650" name="Oval 7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8651" name="Oval 7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8652" name="Oval 7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8653" name="Oval 7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8654" name="Oval 7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8655" name="Oval 7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17318</xdr:rowOff>
    </xdr:from>
    <xdr:to>
      <xdr:col>16</xdr:col>
      <xdr:colOff>1036772</xdr:colOff>
      <xdr:row>0</xdr:row>
      <xdr:rowOff>341318</xdr:rowOff>
    </xdr:to>
    <xdr:sp macro="" textlink="">
      <xdr:nvSpPr>
        <xdr:cNvPr id="75" name="Rettangolo arrotondato 74"/>
        <xdr:cNvSpPr/>
      </xdr:nvSpPr>
      <xdr:spPr bwMode="auto">
        <a:xfrm>
          <a:off x="12330545" y="17318"/>
          <a:ext cx="9540000" cy="324000"/>
        </a:xfrm>
        <a:prstGeom prst="round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2">
          <a:schemeClr val="lt2"/>
        </a:fillRef>
        <a:effectRef idx="0">
          <a:scrgbClr r="0" g="0" b="0"/>
        </a:effectRef>
        <a:fontRef idx="major"/>
      </xdr:style>
      <xdr:txBody>
        <a:bodyPr vertOverflow="clip" wrap="square" lIns="18288" tIns="0" rIns="0" bIns="0" rtlCol="0" anchor="ctr" upright="1"/>
        <a:lstStyle/>
        <a:p>
          <a:pPr algn="ctr"/>
          <a:r>
            <a:rPr lang="it-IT" sz="2000" b="1" i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By: Mauriziuo</a:t>
          </a:r>
          <a:r>
            <a:rPr lang="it-IT" sz="2000" b="1" i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 Vignazzi</a:t>
          </a:r>
          <a:endParaRPr lang="it-IT" sz="2000" b="1" i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688" name="Oval 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689" name="Oval 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690" name="Oval 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691" name="Oval 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692" name="Oval 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693" name="Oval 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694" name="Oval 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695" name="Oval 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9696" name="Oval 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9697" name="Oval 1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9698" name="Oval 1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9699" name="Oval 1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700" name="Oval 13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701" name="Oval 14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702" name="Oval 15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703" name="Oval 16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704" name="Oval 1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705" name="Oval 1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706" name="Oval 1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707" name="Oval 2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9708" name="Oval 21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9709" name="Oval 22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9710" name="Oval 23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9711" name="Oval 24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712" name="Oval 2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713" name="Oval 2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714" name="Oval 2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715" name="Oval 2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716" name="Oval 29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717" name="Oval 30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718" name="Oval 31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719" name="Oval 32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9720" name="Oval 33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9721" name="Oval 34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9722" name="Oval 35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9723" name="Oval 36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9724" name="Oval 37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9725" name="Oval 38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9726" name="Oval 39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9727" name="Oval 40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728" name="Oval 4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729" name="Oval 4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730" name="Oval 4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731" name="Oval 4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732" name="Oval 4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733" name="Oval 4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734" name="Oval 5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735" name="Oval 5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9736" name="Oval 5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9737" name="Oval 5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9738" name="Oval 5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9739" name="Oval 5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740" name="Oval 5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741" name="Oval 5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742" name="Oval 5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743" name="Oval 5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744" name="Oval 6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745" name="Oval 6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746" name="Oval 6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747" name="Oval 6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9748" name="Oval 6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9749" name="Oval 6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9750" name="Oval 6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9751" name="Oval 6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752" name="Oval 6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753" name="Oval 6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754" name="Oval 7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755" name="Oval 7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756" name="Oval 7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757" name="Oval 7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758" name="Oval 7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759" name="Oval 7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9760" name="Oval 7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9761" name="Oval 7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9762" name="Oval 7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9763" name="Oval 7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9764" name="Oval 80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9765" name="Oval 81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9766" name="Oval 82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9767" name="Oval 83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768" name="Oval 8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769" name="Oval 8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770" name="Oval 8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771" name="Oval 8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772" name="Oval 8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773" name="Oval 8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774" name="Oval 9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775" name="Oval 9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9776" name="Oval 9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9777" name="Oval 9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9778" name="Oval 9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9779" name="Oval 9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780" name="Oval 9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781" name="Oval 9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782" name="Oval 9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783" name="Oval 9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19784" name="Oval 10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19785" name="Oval 10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19786" name="Oval 10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19787" name="Oval 10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9788" name="Oval 10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9789" name="Oval 10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9790" name="Oval 10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9791" name="Oval 10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9792" name="Oval 10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9793" name="Oval 10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9794" name="Oval 11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9795" name="Oval 11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19796" name="Oval 11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19797" name="Oval 11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19798" name="Oval 11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19799" name="Oval 11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17318</xdr:rowOff>
    </xdr:from>
    <xdr:to>
      <xdr:col>16</xdr:col>
      <xdr:colOff>1036772</xdr:colOff>
      <xdr:row>0</xdr:row>
      <xdr:rowOff>341318</xdr:rowOff>
    </xdr:to>
    <xdr:sp macro="" textlink="">
      <xdr:nvSpPr>
        <xdr:cNvPr id="115" name="Rettangolo arrotondato 114"/>
        <xdr:cNvSpPr/>
      </xdr:nvSpPr>
      <xdr:spPr bwMode="auto">
        <a:xfrm>
          <a:off x="12330545" y="17318"/>
          <a:ext cx="9540000" cy="324000"/>
        </a:xfrm>
        <a:prstGeom prst="round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2">
          <a:schemeClr val="lt2"/>
        </a:fillRef>
        <a:effectRef idx="0">
          <a:scrgbClr r="0" g="0" b="0"/>
        </a:effectRef>
        <a:fontRef idx="major"/>
      </xdr:style>
      <xdr:txBody>
        <a:bodyPr vertOverflow="clip" wrap="square" lIns="18288" tIns="0" rIns="0" bIns="0" rtlCol="0" anchor="ctr" upright="1"/>
        <a:lstStyle/>
        <a:p>
          <a:pPr algn="ctr"/>
          <a:r>
            <a:rPr lang="it-IT" sz="2000" b="1" i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By: Mauriziuo</a:t>
          </a:r>
          <a:r>
            <a:rPr lang="it-IT" sz="2000" b="1" i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 Vignazzi</a:t>
          </a:r>
          <a:endParaRPr lang="it-IT" sz="2000" b="1" i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736" name="Oval 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737" name="Oval 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738" name="Oval 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739" name="Oval 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740" name="Oval 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741" name="Oval 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742" name="Oval 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743" name="Oval 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0744" name="Oval 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0745" name="Oval 1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0746" name="Oval 1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0747" name="Oval 1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748" name="Oval 13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749" name="Oval 14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750" name="Oval 15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751" name="Oval 16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752" name="Oval 1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753" name="Oval 1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754" name="Oval 1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755" name="Oval 2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0756" name="Oval 21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0757" name="Oval 22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0758" name="Oval 23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0759" name="Oval 24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760" name="Oval 2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761" name="Oval 2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762" name="Oval 2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763" name="Oval 2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764" name="Oval 29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765" name="Oval 30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766" name="Oval 31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767" name="Oval 32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0768" name="Oval 33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0769" name="Oval 34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0770" name="Oval 35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0771" name="Oval 36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772" name="Oval 3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773" name="Oval 3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774" name="Oval 3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775" name="Oval 4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776" name="Oval 4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777" name="Oval 4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778" name="Oval 4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779" name="Oval 4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0780" name="Oval 45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0781" name="Oval 46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0782" name="Oval 47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0783" name="Oval 48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0784" name="Oval 4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0785" name="Oval 5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0786" name="Oval 5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0787" name="Oval 5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788" name="Oval 5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789" name="Oval 5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790" name="Oval 5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791" name="Oval 5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792" name="Oval 6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793" name="Oval 6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794" name="Oval 6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795" name="Oval 6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0796" name="Oval 6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0797" name="Oval 6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0798" name="Oval 6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0799" name="Oval 6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800" name="Oval 6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801" name="Oval 6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802" name="Oval 7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803" name="Oval 7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804" name="Oval 7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805" name="Oval 7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806" name="Oval 7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807" name="Oval 7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0808" name="Oval 7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0809" name="Oval 7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0810" name="Oval 7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0811" name="Oval 7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812" name="Oval 8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813" name="Oval 8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814" name="Oval 8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815" name="Oval 8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816" name="Oval 8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817" name="Oval 8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818" name="Oval 8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819" name="Oval 8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0820" name="Oval 8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0821" name="Oval 8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0822" name="Oval 9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0823" name="Oval 9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0824" name="Oval 9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0825" name="Oval 9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0826" name="Oval 9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0827" name="Oval 9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828" name="Oval 9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829" name="Oval 9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830" name="Oval 9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831" name="Oval 9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832" name="Oval 10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833" name="Oval 10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834" name="Oval 10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835" name="Oval 10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0836" name="Oval 10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0837" name="Oval 10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0838" name="Oval 10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0839" name="Oval 10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840" name="Oval 10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841" name="Oval 10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842" name="Oval 11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843" name="Oval 11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0844" name="Oval 11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0845" name="Oval 11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0846" name="Oval 11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0847" name="Oval 11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0848" name="Oval 11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0849" name="Oval 11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0850" name="Oval 11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0851" name="Oval 11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0852" name="Oval 120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0853" name="Oval 121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0854" name="Oval 122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0855" name="Oval 123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0856" name="Oval 12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0857" name="Oval 12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0858" name="Oval 12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0859" name="Oval 12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17318</xdr:rowOff>
    </xdr:from>
    <xdr:to>
      <xdr:col>16</xdr:col>
      <xdr:colOff>1036772</xdr:colOff>
      <xdr:row>0</xdr:row>
      <xdr:rowOff>341318</xdr:rowOff>
    </xdr:to>
    <xdr:sp macro="" textlink="">
      <xdr:nvSpPr>
        <xdr:cNvPr id="127" name="Rettangolo arrotondato 126"/>
        <xdr:cNvSpPr/>
      </xdr:nvSpPr>
      <xdr:spPr bwMode="auto">
        <a:xfrm>
          <a:off x="12330545" y="17318"/>
          <a:ext cx="9540000" cy="324000"/>
        </a:xfrm>
        <a:prstGeom prst="round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2">
          <a:schemeClr val="lt2"/>
        </a:fillRef>
        <a:effectRef idx="0">
          <a:scrgbClr r="0" g="0" b="0"/>
        </a:effectRef>
        <a:fontRef idx="major"/>
      </xdr:style>
      <xdr:txBody>
        <a:bodyPr vertOverflow="clip" wrap="square" lIns="18288" tIns="0" rIns="0" bIns="0" rtlCol="0" anchor="ctr" upright="1"/>
        <a:lstStyle/>
        <a:p>
          <a:pPr algn="ctr"/>
          <a:r>
            <a:rPr lang="it-IT" sz="2000" b="1" i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By: Mauriziuo</a:t>
          </a:r>
          <a:r>
            <a:rPr lang="it-IT" sz="2000" b="1" i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 Vignazzi</a:t>
          </a:r>
          <a:endParaRPr lang="it-IT" sz="2000" b="1" i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760" name="Oval 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761" name="Oval 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762" name="Oval 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763" name="Oval 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764" name="Oval 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765" name="Oval 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766" name="Oval 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767" name="Oval 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1768" name="Oval 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1769" name="Oval 1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1770" name="Oval 1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1771" name="Oval 1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772" name="Oval 13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773" name="Oval 14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774" name="Oval 15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775" name="Oval 16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776" name="Oval 1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777" name="Oval 1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778" name="Oval 1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779" name="Oval 2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1780" name="Oval 21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1781" name="Oval 22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1782" name="Oval 23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1783" name="Oval 24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784" name="Oval 2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785" name="Oval 2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786" name="Oval 2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787" name="Oval 2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788" name="Oval 29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789" name="Oval 30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790" name="Oval 31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791" name="Oval 32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1792" name="Oval 33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1793" name="Oval 34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1794" name="Oval 35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1795" name="Oval 36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796" name="Oval 3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797" name="Oval 3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798" name="Oval 3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799" name="Oval 4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800" name="Oval 4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801" name="Oval 4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802" name="Oval 4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803" name="Oval 4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1804" name="Oval 45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1805" name="Oval 46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1806" name="Oval 47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1807" name="Oval 48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1808" name="Oval 4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1809" name="Oval 5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1810" name="Oval 5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1811" name="Oval 5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812" name="Oval 5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813" name="Oval 5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814" name="Oval 5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815" name="Oval 5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816" name="Oval 6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817" name="Oval 6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818" name="Oval 6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819" name="Oval 6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1820" name="Oval 6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1821" name="Oval 6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1822" name="Oval 6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1823" name="Oval 6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824" name="Oval 6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825" name="Oval 6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826" name="Oval 7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827" name="Oval 7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828" name="Oval 7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829" name="Oval 7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830" name="Oval 7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831" name="Oval 7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1832" name="Oval 7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1833" name="Oval 7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1834" name="Oval 7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1835" name="Oval 7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836" name="Oval 8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837" name="Oval 8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838" name="Oval 8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839" name="Oval 8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840" name="Oval 8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841" name="Oval 8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842" name="Oval 8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843" name="Oval 8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1844" name="Oval 8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1845" name="Oval 8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1846" name="Oval 9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1847" name="Oval 9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1848" name="Oval 9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1849" name="Oval 9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1850" name="Oval 9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1851" name="Oval 9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852" name="Oval 9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853" name="Oval 9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854" name="Oval 9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855" name="Oval 9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856" name="Oval 10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857" name="Oval 10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858" name="Oval 10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859" name="Oval 10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1860" name="Oval 10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1861" name="Oval 10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1862" name="Oval 10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1863" name="Oval 10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864" name="Oval 10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865" name="Oval 10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866" name="Oval 11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867" name="Oval 11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1868" name="Oval 11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1869" name="Oval 11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1870" name="Oval 11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1871" name="Oval 11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1872" name="Oval 11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1873" name="Oval 11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1874" name="Oval 11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1875" name="Oval 11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1876" name="Oval 120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1877" name="Oval 121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1878" name="Oval 122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1879" name="Oval 123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1880" name="Oval 12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1881" name="Oval 12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1882" name="Oval 12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1883" name="Oval 12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17318</xdr:rowOff>
    </xdr:from>
    <xdr:to>
      <xdr:col>16</xdr:col>
      <xdr:colOff>1036772</xdr:colOff>
      <xdr:row>0</xdr:row>
      <xdr:rowOff>341318</xdr:rowOff>
    </xdr:to>
    <xdr:sp macro="" textlink="">
      <xdr:nvSpPr>
        <xdr:cNvPr id="127" name="Rettangolo arrotondato 126"/>
        <xdr:cNvSpPr/>
      </xdr:nvSpPr>
      <xdr:spPr bwMode="auto">
        <a:xfrm>
          <a:off x="12330545" y="17318"/>
          <a:ext cx="9540000" cy="324000"/>
        </a:xfrm>
        <a:prstGeom prst="round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2">
          <a:schemeClr val="lt2"/>
        </a:fillRef>
        <a:effectRef idx="0">
          <a:scrgbClr r="0" g="0" b="0"/>
        </a:effectRef>
        <a:fontRef idx="major"/>
      </xdr:style>
      <xdr:txBody>
        <a:bodyPr vertOverflow="clip" wrap="square" lIns="18288" tIns="0" rIns="0" bIns="0" rtlCol="0" anchor="ctr" upright="1"/>
        <a:lstStyle/>
        <a:p>
          <a:pPr algn="ctr"/>
          <a:r>
            <a:rPr lang="it-IT" sz="2000" b="1" i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By: Mauriziuo</a:t>
          </a:r>
          <a:r>
            <a:rPr lang="it-IT" sz="2000" b="1" i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 Vignazzi</a:t>
          </a:r>
          <a:endParaRPr lang="it-IT" sz="2000" b="1" i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864" name="Oval 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865" name="Oval 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866" name="Oval 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867" name="Oval 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868" name="Oval 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869" name="Oval 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870" name="Oval 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871" name="Oval 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2872" name="Oval 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2873" name="Oval 1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2874" name="Oval 1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2875" name="Oval 1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876" name="Oval 13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877" name="Oval 14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878" name="Oval 15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879" name="Oval 16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880" name="Oval 1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881" name="Oval 1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882" name="Oval 1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883" name="Oval 2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2884" name="Oval 21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2885" name="Oval 22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2886" name="Oval 23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2887" name="Oval 24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888" name="Oval 2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889" name="Oval 2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890" name="Oval 2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891" name="Oval 2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892" name="Oval 29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893" name="Oval 30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894" name="Oval 31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895" name="Oval 32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2896" name="Oval 33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2897" name="Oval 34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2898" name="Oval 35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2899" name="Oval 36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900" name="Oval 3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901" name="Oval 3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902" name="Oval 3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903" name="Oval 4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904" name="Oval 4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905" name="Oval 4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906" name="Oval 4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907" name="Oval 4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2908" name="Oval 45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2909" name="Oval 46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2910" name="Oval 47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2911" name="Oval 48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2912" name="Oval 4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2913" name="Oval 5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2914" name="Oval 5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2915" name="Oval 5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916" name="Oval 5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917" name="Oval 5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918" name="Oval 5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919" name="Oval 5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920" name="Oval 6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921" name="Oval 6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922" name="Oval 6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923" name="Oval 6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2924" name="Oval 6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2925" name="Oval 6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2926" name="Oval 6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2927" name="Oval 6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928" name="Oval 6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929" name="Oval 6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930" name="Oval 7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931" name="Oval 7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932" name="Oval 7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933" name="Oval 7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934" name="Oval 7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935" name="Oval 7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2936" name="Oval 7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2937" name="Oval 7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2938" name="Oval 7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2939" name="Oval 7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940" name="Oval 8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941" name="Oval 8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942" name="Oval 8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943" name="Oval 8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944" name="Oval 8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945" name="Oval 8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946" name="Oval 8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947" name="Oval 8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2948" name="Oval 8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2949" name="Oval 8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2950" name="Oval 9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2951" name="Oval 9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2952" name="Oval 9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2953" name="Oval 9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2954" name="Oval 9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2955" name="Oval 9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956" name="Oval 9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957" name="Oval 9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958" name="Oval 9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959" name="Oval 9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960" name="Oval 10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961" name="Oval 10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962" name="Oval 10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963" name="Oval 10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2964" name="Oval 10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2965" name="Oval 10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2966" name="Oval 10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2967" name="Oval 10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968" name="Oval 10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969" name="Oval 10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970" name="Oval 11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971" name="Oval 11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972" name="Oval 11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973" name="Oval 11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974" name="Oval 11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975" name="Oval 11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2976" name="Oval 11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2977" name="Oval 11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2978" name="Oval 11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2979" name="Oval 11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980" name="Oval 12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981" name="Oval 12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982" name="Oval 12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983" name="Oval 12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984" name="Oval 12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985" name="Oval 12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986" name="Oval 12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987" name="Oval 12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2988" name="Oval 12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2989" name="Oval 12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2990" name="Oval 13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2991" name="Oval 13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2992" name="Oval 13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2993" name="Oval 13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2994" name="Oval 13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2995" name="Oval 13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2996" name="Oval 13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2997" name="Oval 13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2998" name="Oval 13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2999" name="Oval 13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3000" name="Oval 14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3001" name="Oval 14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3002" name="Oval 14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3003" name="Oval 14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3004" name="Oval 14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3005" name="Oval 14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3006" name="Oval 14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3007" name="Oval 14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3008" name="Oval 14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3009" name="Oval 14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3010" name="Oval 15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3011" name="Oval 15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3012" name="Oval 15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3013" name="Oval 15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3014" name="Oval 15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3015" name="Oval 15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3016" name="Oval 15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3017" name="Oval 15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3018" name="Oval 15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3019" name="Oval 15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3020" name="Oval 160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3021" name="Oval 161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3022" name="Oval 162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3023" name="Oval 163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3024" name="Oval 16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3025" name="Oval 16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3026" name="Oval 16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3027" name="Oval 16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17318</xdr:rowOff>
    </xdr:from>
    <xdr:to>
      <xdr:col>16</xdr:col>
      <xdr:colOff>1036772</xdr:colOff>
      <xdr:row>0</xdr:row>
      <xdr:rowOff>341318</xdr:rowOff>
    </xdr:to>
    <xdr:sp macro="" textlink="">
      <xdr:nvSpPr>
        <xdr:cNvPr id="167" name="Rettangolo arrotondato 166"/>
        <xdr:cNvSpPr/>
      </xdr:nvSpPr>
      <xdr:spPr bwMode="auto">
        <a:xfrm>
          <a:off x="12330545" y="17318"/>
          <a:ext cx="9540000" cy="324000"/>
        </a:xfrm>
        <a:prstGeom prst="round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2">
          <a:schemeClr val="lt2"/>
        </a:fillRef>
        <a:effectRef idx="0">
          <a:scrgbClr r="0" g="0" b="0"/>
        </a:effectRef>
        <a:fontRef idx="major"/>
      </xdr:style>
      <xdr:txBody>
        <a:bodyPr vertOverflow="clip" wrap="square" lIns="18288" tIns="0" rIns="0" bIns="0" rtlCol="0" anchor="ctr" upright="1"/>
        <a:lstStyle/>
        <a:p>
          <a:pPr algn="ctr"/>
          <a:r>
            <a:rPr lang="it-IT" sz="2000" b="1" i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By: Mauriziuo</a:t>
          </a:r>
          <a:r>
            <a:rPr lang="it-IT" sz="2000" b="1" i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 Vignazzi</a:t>
          </a:r>
          <a:endParaRPr lang="it-IT" sz="2000" b="1" i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3992" name="Oval 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3993" name="Oval 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3994" name="Oval 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3995" name="Oval 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3996" name="Oval 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3997" name="Oval 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3998" name="Oval 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3999" name="Oval 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000" name="Oval 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001" name="Oval 1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002" name="Oval 1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003" name="Oval 1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004" name="Oval 13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005" name="Oval 14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006" name="Oval 15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007" name="Oval 16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008" name="Oval 1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009" name="Oval 1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010" name="Oval 1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011" name="Oval 2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012" name="Oval 21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013" name="Oval 22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014" name="Oval 23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015" name="Oval 24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016" name="Oval 25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017" name="Oval 26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018" name="Oval 27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019" name="Oval 28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020" name="Oval 29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021" name="Oval 30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022" name="Oval 31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023" name="Oval 32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024" name="Oval 33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025" name="Oval 34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026" name="Oval 35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027" name="Oval 36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028" name="Oval 37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029" name="Oval 38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030" name="Oval 39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031" name="Oval 40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032" name="Oval 41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033" name="Oval 42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034" name="Oval 43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035" name="Oval 44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036" name="Oval 45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037" name="Oval 46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038" name="Oval 47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039" name="Oval 48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040" name="Oval 49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041" name="Oval 50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042" name="Oval 51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043" name="Oval 52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044" name="Oval 5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045" name="Oval 5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046" name="Oval 5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047" name="Oval 5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048" name="Oval 6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049" name="Oval 6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050" name="Oval 6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051" name="Oval 6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052" name="Oval 6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053" name="Oval 6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054" name="Oval 6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055" name="Oval 6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056" name="Oval 6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057" name="Oval 6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058" name="Oval 7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059" name="Oval 7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060" name="Oval 7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061" name="Oval 7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062" name="Oval 7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063" name="Oval 7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064" name="Oval 7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065" name="Oval 7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066" name="Oval 7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067" name="Oval 7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068" name="Oval 8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069" name="Oval 8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070" name="Oval 8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071" name="Oval 8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072" name="Oval 8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073" name="Oval 8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074" name="Oval 8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075" name="Oval 8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076" name="Oval 8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077" name="Oval 8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078" name="Oval 9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079" name="Oval 9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080" name="Oval 9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081" name="Oval 9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082" name="Oval 9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083" name="Oval 9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084" name="Oval 9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085" name="Oval 9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086" name="Oval 9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087" name="Oval 9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088" name="Oval 100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089" name="Oval 101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090" name="Oval 102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091" name="Oval 103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092" name="Oval 10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093" name="Oval 10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094" name="Oval 10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095" name="Oval 10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096" name="Oval 10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097" name="Oval 10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098" name="Oval 11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099" name="Oval 11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100" name="Oval 11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101" name="Oval 11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102" name="Oval 11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103" name="Oval 11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104" name="Oval 11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105" name="Oval 11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106" name="Oval 11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107" name="Oval 11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108" name="Oval 12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109" name="Oval 12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110" name="Oval 12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111" name="Oval 12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112" name="Oval 12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113" name="Oval 12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114" name="Oval 12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115" name="Oval 12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116" name="Oval 12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117" name="Oval 12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118" name="Oval 13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119" name="Oval 13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120" name="Oval 13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121" name="Oval 13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122" name="Oval 13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123" name="Oval 13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124" name="Oval 13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125" name="Oval 13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126" name="Oval 13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127" name="Oval 13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128" name="Oval 140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129" name="Oval 141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130" name="Oval 142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131" name="Oval 143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132" name="Oval 14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133" name="Oval 14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134" name="Oval 14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135" name="Oval 14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136" name="Oval 14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137" name="Oval 14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138" name="Oval 15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139" name="Oval 15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140" name="Oval 15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141" name="Oval 15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142" name="Oval 15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143" name="Oval 15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144" name="Oval 15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145" name="Oval 15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146" name="Oval 15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147" name="Oval 15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148" name="Oval 16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149" name="Oval 16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150" name="Oval 16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151" name="Oval 16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152" name="Oval 16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153" name="Oval 16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154" name="Oval 16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155" name="Oval 16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156" name="Oval 16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157" name="Oval 16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158" name="Oval 17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159" name="Oval 17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160" name="Oval 17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161" name="Oval 17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162" name="Oval 17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163" name="Oval 17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164" name="Oval 176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165" name="Oval 177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166" name="Oval 178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167" name="Oval 179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168" name="Oval 180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169" name="Oval 181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170" name="Oval 182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171" name="Oval 183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172" name="Oval 184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173" name="Oval 185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174" name="Oval 186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175" name="Oval 187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176" name="Oval 188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177" name="Oval 189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178" name="Oval 190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179" name="Oval 191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180" name="Oval 192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181" name="Oval 193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182" name="Oval 194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183" name="Oval 195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184" name="Oval 19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185" name="Oval 19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186" name="Oval 19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187" name="Oval 19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188" name="Oval 200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189" name="Oval 201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190" name="Oval 202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191" name="Oval 203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190500</xdr:rowOff>
    </xdr:to>
    <xdr:sp macro="" textlink="">
      <xdr:nvSpPr>
        <xdr:cNvPr id="24192" name="Oval 204"/>
        <xdr:cNvSpPr>
          <a:spLocks noChangeArrowheads="1"/>
        </xdr:cNvSpPr>
      </xdr:nvSpPr>
      <xdr:spPr bwMode="auto">
        <a:xfrm>
          <a:off x="1314450" y="1390650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152400</xdr:rowOff>
    </xdr:from>
    <xdr:to>
      <xdr:col>2</xdr:col>
      <xdr:colOff>0</xdr:colOff>
      <xdr:row>8</xdr:row>
      <xdr:rowOff>19050</xdr:rowOff>
    </xdr:to>
    <xdr:sp macro="" textlink="">
      <xdr:nvSpPr>
        <xdr:cNvPr id="24193" name="Oval 205"/>
        <xdr:cNvSpPr>
          <a:spLocks noChangeArrowheads="1"/>
        </xdr:cNvSpPr>
      </xdr:nvSpPr>
      <xdr:spPr bwMode="auto">
        <a:xfrm>
          <a:off x="1314450" y="1981200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13</xdr:row>
      <xdr:rowOff>19050</xdr:rowOff>
    </xdr:to>
    <xdr:sp macro="" textlink="">
      <xdr:nvSpPr>
        <xdr:cNvPr id="24194" name="Oval 206"/>
        <xdr:cNvSpPr>
          <a:spLocks noChangeArrowheads="1"/>
        </xdr:cNvSpPr>
      </xdr:nvSpPr>
      <xdr:spPr bwMode="auto">
        <a:xfrm>
          <a:off x="1314450" y="3352800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</xdr:row>
      <xdr:rowOff>19050</xdr:rowOff>
    </xdr:from>
    <xdr:to>
      <xdr:col>2</xdr:col>
      <xdr:colOff>0</xdr:colOff>
      <xdr:row>10</xdr:row>
      <xdr:rowOff>104775</xdr:rowOff>
    </xdr:to>
    <xdr:sp macro="" textlink="">
      <xdr:nvSpPr>
        <xdr:cNvPr id="24195" name="Oval 207"/>
        <xdr:cNvSpPr>
          <a:spLocks noChangeArrowheads="1"/>
        </xdr:cNvSpPr>
      </xdr:nvSpPr>
      <xdr:spPr bwMode="auto">
        <a:xfrm>
          <a:off x="1314450" y="2676525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196" name="Oval 208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197" name="Oval 209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198" name="Oval 210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199" name="Oval 211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200" name="Oval 212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201" name="Oval 213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202" name="Oval 214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203" name="Oval 215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2</xdr:col>
      <xdr:colOff>0</xdr:colOff>
      <xdr:row>6</xdr:row>
      <xdr:rowOff>190500</xdr:rowOff>
    </xdr:to>
    <xdr:sp macro="" textlink="">
      <xdr:nvSpPr>
        <xdr:cNvPr id="24204" name="Oval 216"/>
        <xdr:cNvSpPr>
          <a:spLocks noChangeArrowheads="1"/>
        </xdr:cNvSpPr>
      </xdr:nvSpPr>
      <xdr:spPr bwMode="auto">
        <a:xfrm>
          <a:off x="1314450" y="1666875"/>
          <a:ext cx="0" cy="352425"/>
        </a:xfrm>
        <a:prstGeom prst="ellipse">
          <a:avLst/>
        </a:prstGeom>
        <a:gradFill rotWithShape="0">
          <a:gsLst>
            <a:gs pos="0">
              <a:srgbClr val="A7B3BA"/>
            </a:gs>
            <a:gs pos="100000">
              <a:srgbClr val="DCEBF5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152400</xdr:rowOff>
    </xdr:from>
    <xdr:to>
      <xdr:col>2</xdr:col>
      <xdr:colOff>0</xdr:colOff>
      <xdr:row>9</xdr:row>
      <xdr:rowOff>19050</xdr:rowOff>
    </xdr:to>
    <xdr:sp macro="" textlink="">
      <xdr:nvSpPr>
        <xdr:cNvPr id="24205" name="Oval 217"/>
        <xdr:cNvSpPr>
          <a:spLocks noChangeArrowheads="1"/>
        </xdr:cNvSpPr>
      </xdr:nvSpPr>
      <xdr:spPr bwMode="auto">
        <a:xfrm>
          <a:off x="1314450" y="2257425"/>
          <a:ext cx="0" cy="419100"/>
        </a:xfrm>
        <a:prstGeom prst="ellipse">
          <a:avLst/>
        </a:prstGeom>
        <a:gradFill rotWithShape="0">
          <a:gsLst>
            <a:gs pos="0">
              <a:srgbClr val="55261C"/>
            </a:gs>
            <a:gs pos="6000">
              <a:srgbClr val="EBDAD4"/>
            </a:gs>
            <a:gs pos="28999">
              <a:srgbClr val="C0524E"/>
            </a:gs>
            <a:gs pos="42000">
              <a:srgbClr val="80302D"/>
            </a:gs>
            <a:gs pos="44000">
              <a:srgbClr val="9C6563"/>
            </a:gs>
            <a:gs pos="48000">
              <a:srgbClr val="FFFFFF"/>
            </a:gs>
            <a:gs pos="78999">
              <a:srgbClr val="83A7C3"/>
            </a:gs>
            <a:gs pos="87000">
              <a:srgbClr val="768FB9"/>
            </a:gs>
            <a:gs pos="92000">
              <a:srgbClr val="83A7C3"/>
            </a:gs>
            <a:gs pos="100000">
              <a:srgbClr val="DCEBF5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14</xdr:row>
      <xdr:rowOff>19050</xdr:rowOff>
    </xdr:to>
    <xdr:sp macro="" textlink="">
      <xdr:nvSpPr>
        <xdr:cNvPr id="24206" name="Oval 218"/>
        <xdr:cNvSpPr>
          <a:spLocks noChangeArrowheads="1"/>
        </xdr:cNvSpPr>
      </xdr:nvSpPr>
      <xdr:spPr bwMode="auto">
        <a:xfrm>
          <a:off x="1314450" y="3629025"/>
          <a:ext cx="0" cy="428625"/>
        </a:xfrm>
        <a:prstGeom prst="ellipse">
          <a:avLst/>
        </a:prstGeom>
        <a:gradFill rotWithShape="0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19050</xdr:rowOff>
    </xdr:from>
    <xdr:to>
      <xdr:col>2</xdr:col>
      <xdr:colOff>0</xdr:colOff>
      <xdr:row>11</xdr:row>
      <xdr:rowOff>104775</xdr:rowOff>
    </xdr:to>
    <xdr:sp macro="" textlink="">
      <xdr:nvSpPr>
        <xdr:cNvPr id="24207" name="Oval 219"/>
        <xdr:cNvSpPr>
          <a:spLocks noChangeArrowheads="1"/>
        </xdr:cNvSpPr>
      </xdr:nvSpPr>
      <xdr:spPr bwMode="auto">
        <a:xfrm>
          <a:off x="1314450" y="2952750"/>
          <a:ext cx="0" cy="361950"/>
        </a:xfrm>
        <a:prstGeom prst="ellipse">
          <a:avLst/>
        </a:prstGeom>
        <a:gradFill rotWithShape="0">
          <a:gsLst>
            <a:gs pos="0">
              <a:srgbClr val="D9B3B3"/>
            </a:gs>
            <a:gs pos="100000">
              <a:srgbClr val="8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17318</xdr:rowOff>
    </xdr:from>
    <xdr:to>
      <xdr:col>16</xdr:col>
      <xdr:colOff>1036772</xdr:colOff>
      <xdr:row>0</xdr:row>
      <xdr:rowOff>341318</xdr:rowOff>
    </xdr:to>
    <xdr:sp macro="" textlink="">
      <xdr:nvSpPr>
        <xdr:cNvPr id="219" name="Rettangolo arrotondato 218"/>
        <xdr:cNvSpPr/>
      </xdr:nvSpPr>
      <xdr:spPr bwMode="auto">
        <a:xfrm>
          <a:off x="12330545" y="17318"/>
          <a:ext cx="9540000" cy="324000"/>
        </a:xfrm>
        <a:prstGeom prst="roundRect">
          <a:avLst/>
        </a:prstGeom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2">
          <a:schemeClr val="lt2"/>
        </a:fillRef>
        <a:effectRef idx="0">
          <a:scrgbClr r="0" g="0" b="0"/>
        </a:effectRef>
        <a:fontRef idx="major"/>
      </xdr:style>
      <xdr:txBody>
        <a:bodyPr vertOverflow="clip" wrap="square" lIns="18288" tIns="0" rIns="0" bIns="0" rtlCol="0" anchor="ctr" upright="1"/>
        <a:lstStyle/>
        <a:p>
          <a:pPr algn="ctr"/>
          <a:r>
            <a:rPr lang="it-IT" sz="2000" b="1" i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Program By: Mauriziuo</a:t>
          </a:r>
          <a:r>
            <a:rPr lang="it-IT" sz="2000" b="1" i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Times New Roman" pitchFamily="18" charset="0"/>
              <a:cs typeface="Times New Roman" pitchFamily="18" charset="0"/>
            </a:rPr>
            <a:t> Vignazzi</a:t>
          </a:r>
          <a:endParaRPr lang="it-IT" sz="2000" b="1" i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E24"/>
  <sheetViews>
    <sheetView showGridLines="0" showRowColHeaders="0" zoomScale="55" zoomScaleNormal="55" workbookViewId="0">
      <pane xSplit="5" ySplit="24" topLeftCell="F25" activePane="bottomRight" state="frozen"/>
      <selection pane="topRight" activeCell="F1" sqref="F1"/>
      <selection pane="bottomLeft" activeCell="A25" sqref="A25"/>
      <selection pane="bottomRight" activeCell="C1" sqref="C1:C2"/>
    </sheetView>
  </sheetViews>
  <sheetFormatPr defaultRowHeight="15.75" x14ac:dyDescent="0.25"/>
  <cols>
    <col min="1" max="2" width="9" style="17"/>
    <col min="3" max="3" width="250.625" style="17" customWidth="1"/>
    <col min="4" max="16384" width="9" style="17"/>
  </cols>
  <sheetData>
    <row r="1" spans="1:5" ht="30" customHeight="1" x14ac:dyDescent="0.25">
      <c r="A1" s="74"/>
      <c r="B1" s="74"/>
      <c r="C1" s="121" t="s">
        <v>51</v>
      </c>
      <c r="D1" s="74"/>
      <c r="E1" s="74"/>
    </row>
    <row r="2" spans="1:5" ht="30" customHeight="1" x14ac:dyDescent="0.25">
      <c r="A2" s="74"/>
      <c r="B2" s="74"/>
      <c r="C2" s="122"/>
      <c r="D2" s="74"/>
      <c r="E2" s="74"/>
    </row>
    <row r="3" spans="1:5" ht="42.95" customHeight="1" x14ac:dyDescent="0.25">
      <c r="A3" s="74"/>
      <c r="B3" s="74"/>
      <c r="C3" s="29" t="s">
        <v>42</v>
      </c>
      <c r="D3" s="74"/>
      <c r="E3" s="74"/>
    </row>
    <row r="4" spans="1:5" ht="42.95" customHeight="1" x14ac:dyDescent="0.25">
      <c r="A4" s="74"/>
      <c r="B4" s="74"/>
      <c r="C4" s="29" t="s">
        <v>58</v>
      </c>
      <c r="D4" s="74"/>
      <c r="E4" s="74"/>
    </row>
    <row r="5" spans="1:5" ht="42.95" customHeight="1" x14ac:dyDescent="0.25">
      <c r="A5" s="74"/>
      <c r="B5" s="74"/>
      <c r="C5" s="30" t="s">
        <v>52</v>
      </c>
      <c r="D5" s="74"/>
      <c r="E5" s="74"/>
    </row>
    <row r="6" spans="1:5" ht="42.95" customHeight="1" x14ac:dyDescent="0.25">
      <c r="A6" s="74"/>
      <c r="B6" s="74"/>
      <c r="C6" s="29" t="s">
        <v>50</v>
      </c>
      <c r="D6" s="74"/>
      <c r="E6" s="74"/>
    </row>
    <row r="7" spans="1:5" ht="42.95" customHeight="1" x14ac:dyDescent="0.25">
      <c r="A7" s="74"/>
      <c r="B7" s="74"/>
      <c r="C7" s="30" t="s">
        <v>53</v>
      </c>
      <c r="D7" s="74"/>
      <c r="E7" s="74"/>
    </row>
    <row r="8" spans="1:5" ht="42.95" customHeight="1" x14ac:dyDescent="0.25">
      <c r="A8" s="74"/>
      <c r="B8" s="74"/>
      <c r="C8" s="29" t="s">
        <v>59</v>
      </c>
      <c r="D8" s="74"/>
      <c r="E8" s="74"/>
    </row>
    <row r="9" spans="1:5" ht="42.95" customHeight="1" x14ac:dyDescent="0.25">
      <c r="A9" s="74"/>
      <c r="B9" s="74"/>
      <c r="C9" s="29" t="s">
        <v>64</v>
      </c>
      <c r="D9" s="74"/>
      <c r="E9" s="74"/>
    </row>
    <row r="10" spans="1:5" ht="42.95" customHeight="1" x14ac:dyDescent="0.25">
      <c r="A10" s="74"/>
      <c r="B10" s="74"/>
      <c r="C10" s="29" t="s">
        <v>54</v>
      </c>
      <c r="D10" s="74"/>
      <c r="E10" s="74"/>
    </row>
    <row r="11" spans="1:5" ht="42.95" customHeight="1" x14ac:dyDescent="0.25">
      <c r="A11" s="74"/>
      <c r="B11" s="74"/>
      <c r="C11" s="29" t="s">
        <v>55</v>
      </c>
      <c r="D11" s="74"/>
      <c r="E11" s="74"/>
    </row>
    <row r="12" spans="1:5" ht="42.95" customHeight="1" x14ac:dyDescent="0.25">
      <c r="A12" s="74"/>
      <c r="B12" s="74"/>
      <c r="C12" s="29" t="s">
        <v>62</v>
      </c>
      <c r="D12" s="74"/>
      <c r="E12" s="74"/>
    </row>
    <row r="13" spans="1:5" ht="42.95" customHeight="1" x14ac:dyDescent="0.25">
      <c r="A13" s="74"/>
      <c r="B13" s="74"/>
      <c r="C13" s="29" t="s">
        <v>56</v>
      </c>
      <c r="D13" s="74"/>
      <c r="E13" s="74"/>
    </row>
    <row r="14" spans="1:5" ht="42.95" customHeight="1" x14ac:dyDescent="0.25">
      <c r="A14" s="74"/>
      <c r="B14" s="74"/>
      <c r="C14" s="29" t="s">
        <v>45</v>
      </c>
      <c r="D14" s="74"/>
      <c r="E14" s="74"/>
    </row>
    <row r="15" spans="1:5" ht="42.95" customHeight="1" x14ac:dyDescent="0.25">
      <c r="A15" s="74"/>
      <c r="B15" s="74"/>
      <c r="C15" s="29" t="s">
        <v>60</v>
      </c>
      <c r="D15" s="74"/>
      <c r="E15" s="74"/>
    </row>
    <row r="16" spans="1:5" ht="42.95" customHeight="1" x14ac:dyDescent="0.25">
      <c r="A16" s="74"/>
      <c r="B16" s="74"/>
      <c r="C16" s="29" t="s">
        <v>43</v>
      </c>
      <c r="D16" s="74"/>
      <c r="E16" s="74"/>
    </row>
    <row r="17" spans="1:5" ht="42.95" customHeight="1" x14ac:dyDescent="0.25">
      <c r="A17" s="74"/>
      <c r="B17" s="74"/>
      <c r="C17" s="29" t="s">
        <v>57</v>
      </c>
      <c r="D17" s="74"/>
      <c r="E17" s="74"/>
    </row>
    <row r="18" spans="1:5" ht="42.95" customHeight="1" x14ac:dyDescent="0.25">
      <c r="A18" s="74"/>
      <c r="B18" s="74"/>
      <c r="C18" s="73" t="s">
        <v>61</v>
      </c>
      <c r="D18" s="74"/>
      <c r="E18" s="74"/>
    </row>
    <row r="19" spans="1:5" ht="42.95" customHeight="1" x14ac:dyDescent="0.25">
      <c r="A19" s="74"/>
      <c r="B19" s="74"/>
      <c r="C19" s="73" t="s">
        <v>47</v>
      </c>
      <c r="D19" s="74"/>
      <c r="E19" s="74"/>
    </row>
    <row r="20" spans="1:5" ht="24.95" customHeight="1" x14ac:dyDescent="0.25">
      <c r="A20" s="74"/>
      <c r="B20" s="74"/>
      <c r="C20" s="123" t="s">
        <v>65</v>
      </c>
      <c r="D20" s="74"/>
      <c r="E20" s="74"/>
    </row>
    <row r="21" spans="1:5" ht="24.95" customHeight="1" x14ac:dyDescent="0.25">
      <c r="A21" s="74"/>
      <c r="B21" s="74"/>
      <c r="C21" s="124"/>
      <c r="D21" s="74"/>
      <c r="E21" s="74"/>
    </row>
    <row r="22" spans="1:5" ht="24.95" customHeight="1" x14ac:dyDescent="0.25">
      <c r="A22" s="74"/>
      <c r="B22" s="74"/>
      <c r="C22" s="125" t="s">
        <v>48</v>
      </c>
      <c r="D22" s="74"/>
      <c r="E22" s="74"/>
    </row>
    <row r="23" spans="1:5" ht="24.95" customHeight="1" thickBot="1" x14ac:dyDescent="0.3">
      <c r="A23" s="74"/>
      <c r="B23" s="74"/>
      <c r="C23" s="126"/>
      <c r="D23" s="74"/>
      <c r="E23" s="74"/>
    </row>
    <row r="24" spans="1:5" ht="24.95" customHeight="1" x14ac:dyDescent="0.25">
      <c r="A24" s="74"/>
      <c r="B24" s="74"/>
      <c r="C24" s="74"/>
      <c r="D24" s="74"/>
      <c r="E24" s="74"/>
    </row>
  </sheetData>
  <sheetProtection password="E91B" sheet="1" objects="1" scenarios="1" selectLockedCells="1"/>
  <mergeCells count="3">
    <mergeCell ref="C1:C2"/>
    <mergeCell ref="C20:C21"/>
    <mergeCell ref="C22:C23"/>
  </mergeCells>
  <phoneticPr fontId="7" type="noConversion"/>
  <pageMargins left="0.59055118110236227" right="0" top="0" bottom="0" header="0.51181102362204722" footer="0.51181102362204722"/>
  <pageSetup paperSize="9" scale="68" orientation="landscape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Q40"/>
  <sheetViews>
    <sheetView showGridLines="0" showRowColHeaders="0" showZeros="0" zoomScale="55" zoomScaleNormal="55" workbookViewId="0">
      <pane xSplit="17" ySplit="40" topLeftCell="R41" activePane="bottomRight" state="frozen"/>
      <selection activeCell="A2" sqref="A2:B3"/>
      <selection pane="topRight" activeCell="A2" sqref="A2:B3"/>
      <selection pane="bottomLeft" activeCell="A2" sqref="A2:B3"/>
      <selection pane="bottomRight" activeCell="C4" sqref="C4"/>
    </sheetView>
  </sheetViews>
  <sheetFormatPr defaultRowHeight="15.75" x14ac:dyDescent="0.25"/>
  <cols>
    <col min="1" max="2" width="12.625" style="1" customWidth="1"/>
    <col min="3" max="12" width="13.625" style="1" customWidth="1"/>
    <col min="13" max="13" width="70.625" style="1" customWidth="1"/>
    <col min="14" max="17" width="13.625" style="1" customWidth="1"/>
    <col min="18" max="16384" width="9" style="1"/>
  </cols>
  <sheetData>
    <row r="1" spans="1:17" ht="30" customHeight="1" thickBot="1" x14ac:dyDescent="0.3">
      <c r="A1" s="212" t="s">
        <v>73</v>
      </c>
      <c r="B1" s="213"/>
      <c r="C1" s="135" t="s">
        <v>6</v>
      </c>
      <c r="D1" s="136"/>
      <c r="E1" s="136"/>
      <c r="F1" s="136"/>
      <c r="G1" s="137"/>
      <c r="H1" s="138" t="s">
        <v>7</v>
      </c>
      <c r="I1" s="139"/>
      <c r="J1" s="139"/>
      <c r="K1" s="139"/>
      <c r="L1" s="140"/>
      <c r="M1" s="141"/>
      <c r="N1" s="142"/>
      <c r="O1" s="142"/>
      <c r="P1" s="143"/>
      <c r="Q1" s="144"/>
    </row>
    <row r="2" spans="1:17" ht="30" customHeight="1" thickBot="1" x14ac:dyDescent="0.3">
      <c r="A2" s="147" t="s">
        <v>0</v>
      </c>
      <c r="B2" s="148"/>
      <c r="C2" s="151" t="s">
        <v>8</v>
      </c>
      <c r="D2" s="145" t="s">
        <v>4</v>
      </c>
      <c r="E2" s="153" t="s">
        <v>9</v>
      </c>
      <c r="F2" s="145" t="s">
        <v>41</v>
      </c>
      <c r="G2" s="145" t="s">
        <v>5</v>
      </c>
      <c r="H2" s="127" t="s">
        <v>8</v>
      </c>
      <c r="I2" s="129" t="s">
        <v>4</v>
      </c>
      <c r="J2" s="127" t="s">
        <v>9</v>
      </c>
      <c r="K2" s="129" t="s">
        <v>41</v>
      </c>
      <c r="L2" s="129" t="s">
        <v>5</v>
      </c>
      <c r="M2" s="131" t="s">
        <v>1</v>
      </c>
      <c r="N2" s="191" t="s">
        <v>12</v>
      </c>
      <c r="O2" s="192"/>
      <c r="P2" s="193" t="s">
        <v>46</v>
      </c>
      <c r="Q2" s="194"/>
    </row>
    <row r="3" spans="1:17" ht="30" customHeight="1" thickBot="1" x14ac:dyDescent="0.3">
      <c r="A3" s="149"/>
      <c r="B3" s="150"/>
      <c r="C3" s="152"/>
      <c r="D3" s="146"/>
      <c r="E3" s="154"/>
      <c r="F3" s="146"/>
      <c r="G3" s="146"/>
      <c r="H3" s="128"/>
      <c r="I3" s="130"/>
      <c r="J3" s="128"/>
      <c r="K3" s="130"/>
      <c r="L3" s="130"/>
      <c r="M3" s="132"/>
      <c r="N3" s="28" t="s">
        <v>14</v>
      </c>
      <c r="O3" s="31" t="s">
        <v>13</v>
      </c>
      <c r="P3" s="26" t="str">
        <f>Gennaio!P3</f>
        <v>Tamoil</v>
      </c>
      <c r="Q3" s="27" t="str">
        <f>Gennaio!Q3</f>
        <v>Esso</v>
      </c>
    </row>
    <row r="4" spans="1:17" ht="21.95" customHeight="1" x14ac:dyDescent="0.3">
      <c r="A4" s="84">
        <v>1</v>
      </c>
      <c r="B4" s="85" t="s">
        <v>78</v>
      </c>
      <c r="C4" s="100"/>
      <c r="D4" s="101"/>
      <c r="E4" s="100"/>
      <c r="F4" s="86">
        <f>IF(E4&lt;C4,0,E4-C4)</f>
        <v>0</v>
      </c>
      <c r="G4" s="88">
        <f t="shared" ref="G4:G34" si="0">IF(C4=0,0,IF(D4=0,0,IF(E4=0,0,(D4/F4)/24)))</f>
        <v>0</v>
      </c>
      <c r="H4" s="102"/>
      <c r="I4" s="103"/>
      <c r="J4" s="102"/>
      <c r="K4" s="89">
        <f>IF(J4&lt;H4,0,J4-H4)</f>
        <v>0</v>
      </c>
      <c r="L4" s="91">
        <f t="shared" ref="L4:L34" si="1">IF(H4=0,0,IF(I4=0,0,IF(J4=0,0,(I4/K4)/24)))</f>
        <v>0</v>
      </c>
      <c r="M4" s="104"/>
      <c r="N4" s="105"/>
      <c r="O4" s="105"/>
      <c r="P4" s="106"/>
      <c r="Q4" s="107"/>
    </row>
    <row r="5" spans="1:17" ht="21.95" customHeight="1" x14ac:dyDescent="0.3">
      <c r="A5" s="96">
        <v>2</v>
      </c>
      <c r="B5" s="85" t="s">
        <v>84</v>
      </c>
      <c r="C5" s="100"/>
      <c r="D5" s="101"/>
      <c r="E5" s="100"/>
      <c r="F5" s="86">
        <f t="shared" ref="F5:F34" si="2">IF(E5&lt;C5,0,E5-C5)</f>
        <v>0</v>
      </c>
      <c r="G5" s="88">
        <f t="shared" si="0"/>
        <v>0</v>
      </c>
      <c r="H5" s="102"/>
      <c r="I5" s="103"/>
      <c r="J5" s="102"/>
      <c r="K5" s="89">
        <f t="shared" ref="K5:K34" si="3">IF(J5&lt;H5,0,J5-H5)</f>
        <v>0</v>
      </c>
      <c r="L5" s="91">
        <f t="shared" si="1"/>
        <v>0</v>
      </c>
      <c r="M5" s="110"/>
      <c r="N5" s="109"/>
      <c r="O5" s="109"/>
      <c r="P5" s="107"/>
      <c r="Q5" s="107"/>
    </row>
    <row r="6" spans="1:17" ht="21.95" customHeight="1" x14ac:dyDescent="0.3">
      <c r="A6" s="82">
        <v>3</v>
      </c>
      <c r="B6" s="78" t="s">
        <v>79</v>
      </c>
      <c r="C6" s="47"/>
      <c r="D6" s="48"/>
      <c r="E6" s="47"/>
      <c r="F6" s="32">
        <f t="shared" si="2"/>
        <v>0</v>
      </c>
      <c r="G6" s="34">
        <f t="shared" si="0"/>
        <v>0</v>
      </c>
      <c r="H6" s="49"/>
      <c r="I6" s="50"/>
      <c r="J6" s="49"/>
      <c r="K6" s="35">
        <f t="shared" si="3"/>
        <v>0</v>
      </c>
      <c r="L6" s="37">
        <f t="shared" si="1"/>
        <v>0</v>
      </c>
      <c r="M6" s="64"/>
      <c r="N6" s="54"/>
      <c r="O6" s="54"/>
      <c r="P6" s="52"/>
      <c r="Q6" s="53"/>
    </row>
    <row r="7" spans="1:17" ht="21.95" customHeight="1" x14ac:dyDescent="0.3">
      <c r="A7" s="82">
        <v>4</v>
      </c>
      <c r="B7" s="78" t="s">
        <v>80</v>
      </c>
      <c r="C7" s="47"/>
      <c r="D7" s="48"/>
      <c r="E7" s="47"/>
      <c r="F7" s="32">
        <f t="shared" si="2"/>
        <v>0</v>
      </c>
      <c r="G7" s="34">
        <f t="shared" si="0"/>
        <v>0</v>
      </c>
      <c r="H7" s="49"/>
      <c r="I7" s="50"/>
      <c r="J7" s="49"/>
      <c r="K7" s="35">
        <f t="shared" si="3"/>
        <v>0</v>
      </c>
      <c r="L7" s="37">
        <f t="shared" si="1"/>
        <v>0</v>
      </c>
      <c r="M7" s="65"/>
      <c r="N7" s="54"/>
      <c r="O7" s="54"/>
      <c r="P7" s="53"/>
      <c r="Q7" s="53"/>
    </row>
    <row r="8" spans="1:17" ht="21.95" customHeight="1" x14ac:dyDescent="0.3">
      <c r="A8" s="82">
        <v>5</v>
      </c>
      <c r="B8" s="78" t="s">
        <v>83</v>
      </c>
      <c r="C8" s="47"/>
      <c r="D8" s="48"/>
      <c r="E8" s="47"/>
      <c r="F8" s="32">
        <f t="shared" si="2"/>
        <v>0</v>
      </c>
      <c r="G8" s="34">
        <f t="shared" si="0"/>
        <v>0</v>
      </c>
      <c r="H8" s="49"/>
      <c r="I8" s="50"/>
      <c r="J8" s="49"/>
      <c r="K8" s="35">
        <f t="shared" si="3"/>
        <v>0</v>
      </c>
      <c r="L8" s="37">
        <f t="shared" si="1"/>
        <v>0</v>
      </c>
      <c r="M8" s="64"/>
      <c r="N8" s="54"/>
      <c r="O8" s="54"/>
      <c r="P8" s="52"/>
      <c r="Q8" s="53"/>
    </row>
    <row r="9" spans="1:17" ht="21.95" customHeight="1" x14ac:dyDescent="0.3">
      <c r="A9" s="82">
        <v>6</v>
      </c>
      <c r="B9" s="78" t="s">
        <v>81</v>
      </c>
      <c r="C9" s="47"/>
      <c r="D9" s="48"/>
      <c r="E9" s="47"/>
      <c r="F9" s="32">
        <f t="shared" si="2"/>
        <v>0</v>
      </c>
      <c r="G9" s="34">
        <f t="shared" si="0"/>
        <v>0</v>
      </c>
      <c r="H9" s="49"/>
      <c r="I9" s="50"/>
      <c r="J9" s="49"/>
      <c r="K9" s="35">
        <f t="shared" si="3"/>
        <v>0</v>
      </c>
      <c r="L9" s="37">
        <f t="shared" si="1"/>
        <v>0</v>
      </c>
      <c r="M9" s="64"/>
      <c r="N9" s="54"/>
      <c r="O9" s="54"/>
      <c r="P9" s="53"/>
      <c r="Q9" s="53"/>
    </row>
    <row r="10" spans="1:17" ht="21.95" customHeight="1" x14ac:dyDescent="0.3">
      <c r="A10" s="82">
        <v>7</v>
      </c>
      <c r="B10" s="78" t="s">
        <v>82</v>
      </c>
      <c r="C10" s="47"/>
      <c r="D10" s="48"/>
      <c r="E10" s="47"/>
      <c r="F10" s="32">
        <f t="shared" si="2"/>
        <v>0</v>
      </c>
      <c r="G10" s="34">
        <f t="shared" si="0"/>
        <v>0</v>
      </c>
      <c r="H10" s="49"/>
      <c r="I10" s="50"/>
      <c r="J10" s="49"/>
      <c r="K10" s="35">
        <f t="shared" si="3"/>
        <v>0</v>
      </c>
      <c r="L10" s="37">
        <f t="shared" si="1"/>
        <v>0</v>
      </c>
      <c r="M10" s="64"/>
      <c r="N10" s="54"/>
      <c r="O10" s="54"/>
      <c r="P10" s="52"/>
      <c r="Q10" s="53"/>
    </row>
    <row r="11" spans="1:17" ht="21.95" customHeight="1" x14ac:dyDescent="0.3">
      <c r="A11" s="96">
        <v>8</v>
      </c>
      <c r="B11" s="85" t="s">
        <v>78</v>
      </c>
      <c r="C11" s="100"/>
      <c r="D11" s="101"/>
      <c r="E11" s="100"/>
      <c r="F11" s="86">
        <f t="shared" si="2"/>
        <v>0</v>
      </c>
      <c r="G11" s="88">
        <f t="shared" si="0"/>
        <v>0</v>
      </c>
      <c r="H11" s="102"/>
      <c r="I11" s="103"/>
      <c r="J11" s="102"/>
      <c r="K11" s="89">
        <f t="shared" si="3"/>
        <v>0</v>
      </c>
      <c r="L11" s="91">
        <f t="shared" si="1"/>
        <v>0</v>
      </c>
      <c r="M11" s="110"/>
      <c r="N11" s="109"/>
      <c r="O11" s="109"/>
      <c r="P11" s="107"/>
      <c r="Q11" s="107"/>
    </row>
    <row r="12" spans="1:17" ht="21.95" customHeight="1" x14ac:dyDescent="0.3">
      <c r="A12" s="96">
        <v>9</v>
      </c>
      <c r="B12" s="85" t="s">
        <v>84</v>
      </c>
      <c r="C12" s="100"/>
      <c r="D12" s="101"/>
      <c r="E12" s="100"/>
      <c r="F12" s="86">
        <f t="shared" si="2"/>
        <v>0</v>
      </c>
      <c r="G12" s="88">
        <f t="shared" si="0"/>
        <v>0</v>
      </c>
      <c r="H12" s="102"/>
      <c r="I12" s="103"/>
      <c r="J12" s="102"/>
      <c r="K12" s="89">
        <f t="shared" si="3"/>
        <v>0</v>
      </c>
      <c r="L12" s="91">
        <f t="shared" si="1"/>
        <v>0</v>
      </c>
      <c r="M12" s="110"/>
      <c r="N12" s="109"/>
      <c r="O12" s="109"/>
      <c r="P12" s="106"/>
      <c r="Q12" s="107"/>
    </row>
    <row r="13" spans="1:17" ht="21.95" customHeight="1" x14ac:dyDescent="0.3">
      <c r="A13" s="82">
        <v>10</v>
      </c>
      <c r="B13" s="78" t="s">
        <v>79</v>
      </c>
      <c r="C13" s="47"/>
      <c r="D13" s="48"/>
      <c r="E13" s="47"/>
      <c r="F13" s="32">
        <f t="shared" si="2"/>
        <v>0</v>
      </c>
      <c r="G13" s="34">
        <f t="shared" si="0"/>
        <v>0</v>
      </c>
      <c r="H13" s="49"/>
      <c r="I13" s="50"/>
      <c r="J13" s="49"/>
      <c r="K13" s="35">
        <f t="shared" si="3"/>
        <v>0</v>
      </c>
      <c r="L13" s="37">
        <f t="shared" si="1"/>
        <v>0</v>
      </c>
      <c r="M13" s="64"/>
      <c r="N13" s="54"/>
      <c r="O13" s="54"/>
      <c r="P13" s="53"/>
      <c r="Q13" s="53"/>
    </row>
    <row r="14" spans="1:17" ht="21.95" customHeight="1" x14ac:dyDescent="0.3">
      <c r="A14" s="82">
        <v>11</v>
      </c>
      <c r="B14" s="78" t="s">
        <v>80</v>
      </c>
      <c r="C14" s="47"/>
      <c r="D14" s="48"/>
      <c r="E14" s="47"/>
      <c r="F14" s="32">
        <f t="shared" si="2"/>
        <v>0</v>
      </c>
      <c r="G14" s="34">
        <f t="shared" si="0"/>
        <v>0</v>
      </c>
      <c r="H14" s="49"/>
      <c r="I14" s="50"/>
      <c r="J14" s="49"/>
      <c r="K14" s="35">
        <f t="shared" si="3"/>
        <v>0</v>
      </c>
      <c r="L14" s="37">
        <f t="shared" si="1"/>
        <v>0</v>
      </c>
      <c r="M14" s="64"/>
      <c r="N14" s="54"/>
      <c r="O14" s="54"/>
      <c r="P14" s="52"/>
      <c r="Q14" s="53"/>
    </row>
    <row r="15" spans="1:17" ht="21.95" customHeight="1" x14ac:dyDescent="0.3">
      <c r="A15" s="82">
        <v>12</v>
      </c>
      <c r="B15" s="78" t="s">
        <v>83</v>
      </c>
      <c r="C15" s="47"/>
      <c r="D15" s="48"/>
      <c r="E15" s="47"/>
      <c r="F15" s="32">
        <f t="shared" si="2"/>
        <v>0</v>
      </c>
      <c r="G15" s="34">
        <f t="shared" si="0"/>
        <v>0</v>
      </c>
      <c r="H15" s="49"/>
      <c r="I15" s="50"/>
      <c r="J15" s="49"/>
      <c r="K15" s="35">
        <f t="shared" si="3"/>
        <v>0</v>
      </c>
      <c r="L15" s="37">
        <f t="shared" si="1"/>
        <v>0</v>
      </c>
      <c r="M15" s="64"/>
      <c r="N15" s="54"/>
      <c r="O15" s="54"/>
      <c r="P15" s="53"/>
      <c r="Q15" s="53"/>
    </row>
    <row r="16" spans="1:17" ht="21.95" customHeight="1" x14ac:dyDescent="0.3">
      <c r="A16" s="82">
        <v>13</v>
      </c>
      <c r="B16" s="78" t="s">
        <v>81</v>
      </c>
      <c r="C16" s="47"/>
      <c r="D16" s="48"/>
      <c r="E16" s="47"/>
      <c r="F16" s="32">
        <f t="shared" si="2"/>
        <v>0</v>
      </c>
      <c r="G16" s="34">
        <f t="shared" si="0"/>
        <v>0</v>
      </c>
      <c r="H16" s="49"/>
      <c r="I16" s="50"/>
      <c r="J16" s="49"/>
      <c r="K16" s="35">
        <f t="shared" si="3"/>
        <v>0</v>
      </c>
      <c r="L16" s="37">
        <f t="shared" si="1"/>
        <v>0</v>
      </c>
      <c r="M16" s="64"/>
      <c r="N16" s="54"/>
      <c r="O16" s="54"/>
      <c r="P16" s="52"/>
      <c r="Q16" s="53"/>
    </row>
    <row r="17" spans="1:17" ht="21.95" customHeight="1" x14ac:dyDescent="0.3">
      <c r="A17" s="82">
        <v>14</v>
      </c>
      <c r="B17" s="78" t="s">
        <v>82</v>
      </c>
      <c r="C17" s="47"/>
      <c r="D17" s="48"/>
      <c r="E17" s="47"/>
      <c r="F17" s="32">
        <f t="shared" si="2"/>
        <v>0</v>
      </c>
      <c r="G17" s="34">
        <f t="shared" si="0"/>
        <v>0</v>
      </c>
      <c r="H17" s="49"/>
      <c r="I17" s="50"/>
      <c r="J17" s="49"/>
      <c r="K17" s="35">
        <f t="shared" si="3"/>
        <v>0</v>
      </c>
      <c r="L17" s="37">
        <f t="shared" si="1"/>
        <v>0</v>
      </c>
      <c r="M17" s="64"/>
      <c r="N17" s="54"/>
      <c r="O17" s="54"/>
      <c r="P17" s="53"/>
      <c r="Q17" s="53"/>
    </row>
    <row r="18" spans="1:17" ht="21.95" customHeight="1" x14ac:dyDescent="0.3">
      <c r="A18" s="96">
        <v>15</v>
      </c>
      <c r="B18" s="85" t="s">
        <v>78</v>
      </c>
      <c r="C18" s="100"/>
      <c r="D18" s="101"/>
      <c r="E18" s="100"/>
      <c r="F18" s="86">
        <f t="shared" si="2"/>
        <v>0</v>
      </c>
      <c r="G18" s="88">
        <f t="shared" si="0"/>
        <v>0</v>
      </c>
      <c r="H18" s="102"/>
      <c r="I18" s="103"/>
      <c r="J18" s="102"/>
      <c r="K18" s="89">
        <f t="shared" si="3"/>
        <v>0</v>
      </c>
      <c r="L18" s="91">
        <f t="shared" si="1"/>
        <v>0</v>
      </c>
      <c r="M18" s="110"/>
      <c r="N18" s="109"/>
      <c r="O18" s="109"/>
      <c r="P18" s="106"/>
      <c r="Q18" s="107"/>
    </row>
    <row r="19" spans="1:17" ht="21.95" customHeight="1" x14ac:dyDescent="0.3">
      <c r="A19" s="96">
        <v>16</v>
      </c>
      <c r="B19" s="85" t="s">
        <v>84</v>
      </c>
      <c r="C19" s="100"/>
      <c r="D19" s="101"/>
      <c r="E19" s="100"/>
      <c r="F19" s="86">
        <f t="shared" si="2"/>
        <v>0</v>
      </c>
      <c r="G19" s="88">
        <f t="shared" si="0"/>
        <v>0</v>
      </c>
      <c r="H19" s="102"/>
      <c r="I19" s="103"/>
      <c r="J19" s="102"/>
      <c r="K19" s="89">
        <f t="shared" si="3"/>
        <v>0</v>
      </c>
      <c r="L19" s="91">
        <f t="shared" si="1"/>
        <v>0</v>
      </c>
      <c r="M19" s="110"/>
      <c r="N19" s="109"/>
      <c r="O19" s="109"/>
      <c r="P19" s="107"/>
      <c r="Q19" s="107"/>
    </row>
    <row r="20" spans="1:17" ht="21.95" customHeight="1" x14ac:dyDescent="0.3">
      <c r="A20" s="82">
        <v>17</v>
      </c>
      <c r="B20" s="78" t="s">
        <v>79</v>
      </c>
      <c r="C20" s="47"/>
      <c r="D20" s="48"/>
      <c r="E20" s="47"/>
      <c r="F20" s="32">
        <f t="shared" si="2"/>
        <v>0</v>
      </c>
      <c r="G20" s="34">
        <f t="shared" si="0"/>
        <v>0</v>
      </c>
      <c r="H20" s="49"/>
      <c r="I20" s="50"/>
      <c r="J20" s="49"/>
      <c r="K20" s="35">
        <f t="shared" si="3"/>
        <v>0</v>
      </c>
      <c r="L20" s="37">
        <f t="shared" si="1"/>
        <v>0</v>
      </c>
      <c r="M20" s="64"/>
      <c r="N20" s="54"/>
      <c r="O20" s="54"/>
      <c r="P20" s="52"/>
      <c r="Q20" s="53"/>
    </row>
    <row r="21" spans="1:17" ht="21.95" customHeight="1" x14ac:dyDescent="0.3">
      <c r="A21" s="82">
        <v>18</v>
      </c>
      <c r="B21" s="78" t="s">
        <v>80</v>
      </c>
      <c r="C21" s="47"/>
      <c r="D21" s="48"/>
      <c r="E21" s="47"/>
      <c r="F21" s="32">
        <f t="shared" si="2"/>
        <v>0</v>
      </c>
      <c r="G21" s="34">
        <f t="shared" si="0"/>
        <v>0</v>
      </c>
      <c r="H21" s="49"/>
      <c r="I21" s="50"/>
      <c r="J21" s="49"/>
      <c r="K21" s="35">
        <f t="shared" si="3"/>
        <v>0</v>
      </c>
      <c r="L21" s="37">
        <f t="shared" si="1"/>
        <v>0</v>
      </c>
      <c r="M21" s="64"/>
      <c r="N21" s="54"/>
      <c r="O21" s="54"/>
      <c r="P21" s="53"/>
      <c r="Q21" s="53"/>
    </row>
    <row r="22" spans="1:17" ht="21.95" customHeight="1" x14ac:dyDescent="0.3">
      <c r="A22" s="82">
        <v>19</v>
      </c>
      <c r="B22" s="78" t="s">
        <v>83</v>
      </c>
      <c r="C22" s="47"/>
      <c r="D22" s="48"/>
      <c r="E22" s="47"/>
      <c r="F22" s="32">
        <f t="shared" si="2"/>
        <v>0</v>
      </c>
      <c r="G22" s="34">
        <f t="shared" si="0"/>
        <v>0</v>
      </c>
      <c r="H22" s="49"/>
      <c r="I22" s="50"/>
      <c r="J22" s="49"/>
      <c r="K22" s="35">
        <f t="shared" si="3"/>
        <v>0</v>
      </c>
      <c r="L22" s="37">
        <f t="shared" si="1"/>
        <v>0</v>
      </c>
      <c r="M22" s="64"/>
      <c r="N22" s="54"/>
      <c r="O22" s="54"/>
      <c r="P22" s="52"/>
      <c r="Q22" s="53"/>
    </row>
    <row r="23" spans="1:17" ht="21.95" customHeight="1" x14ac:dyDescent="0.3">
      <c r="A23" s="82">
        <v>20</v>
      </c>
      <c r="B23" s="78" t="s">
        <v>81</v>
      </c>
      <c r="C23" s="47"/>
      <c r="D23" s="48"/>
      <c r="E23" s="47"/>
      <c r="F23" s="32">
        <f t="shared" si="2"/>
        <v>0</v>
      </c>
      <c r="G23" s="34">
        <f t="shared" si="0"/>
        <v>0</v>
      </c>
      <c r="H23" s="49"/>
      <c r="I23" s="50"/>
      <c r="J23" s="49"/>
      <c r="K23" s="35">
        <f t="shared" si="3"/>
        <v>0</v>
      </c>
      <c r="L23" s="37">
        <f t="shared" si="1"/>
        <v>0</v>
      </c>
      <c r="M23" s="64"/>
      <c r="N23" s="54"/>
      <c r="O23" s="54"/>
      <c r="P23" s="53"/>
      <c r="Q23" s="53"/>
    </row>
    <row r="24" spans="1:17" ht="21.95" customHeight="1" x14ac:dyDescent="0.3">
      <c r="A24" s="82">
        <v>21</v>
      </c>
      <c r="B24" s="78" t="s">
        <v>82</v>
      </c>
      <c r="C24" s="47"/>
      <c r="D24" s="48"/>
      <c r="E24" s="47"/>
      <c r="F24" s="32">
        <f t="shared" si="2"/>
        <v>0</v>
      </c>
      <c r="G24" s="34">
        <f t="shared" si="0"/>
        <v>0</v>
      </c>
      <c r="H24" s="49"/>
      <c r="I24" s="50"/>
      <c r="J24" s="49"/>
      <c r="K24" s="35">
        <f t="shared" si="3"/>
        <v>0</v>
      </c>
      <c r="L24" s="37">
        <f t="shared" si="1"/>
        <v>0</v>
      </c>
      <c r="M24" s="64"/>
      <c r="N24" s="54"/>
      <c r="O24" s="54"/>
      <c r="P24" s="52"/>
      <c r="Q24" s="53"/>
    </row>
    <row r="25" spans="1:17" ht="21.95" customHeight="1" x14ac:dyDescent="0.3">
      <c r="A25" s="96">
        <v>22</v>
      </c>
      <c r="B25" s="85" t="s">
        <v>78</v>
      </c>
      <c r="C25" s="100"/>
      <c r="D25" s="101"/>
      <c r="E25" s="100"/>
      <c r="F25" s="86">
        <f t="shared" si="2"/>
        <v>0</v>
      </c>
      <c r="G25" s="88">
        <f t="shared" si="0"/>
        <v>0</v>
      </c>
      <c r="H25" s="102"/>
      <c r="I25" s="103"/>
      <c r="J25" s="102"/>
      <c r="K25" s="89">
        <f t="shared" si="3"/>
        <v>0</v>
      </c>
      <c r="L25" s="91">
        <f t="shared" si="1"/>
        <v>0</v>
      </c>
      <c r="M25" s="110"/>
      <c r="N25" s="109"/>
      <c r="O25" s="109"/>
      <c r="P25" s="107"/>
      <c r="Q25" s="107"/>
    </row>
    <row r="26" spans="1:17" ht="21.95" customHeight="1" x14ac:dyDescent="0.3">
      <c r="A26" s="96">
        <v>23</v>
      </c>
      <c r="B26" s="85" t="s">
        <v>84</v>
      </c>
      <c r="C26" s="100"/>
      <c r="D26" s="101"/>
      <c r="E26" s="100"/>
      <c r="F26" s="86">
        <f t="shared" si="2"/>
        <v>0</v>
      </c>
      <c r="G26" s="88">
        <f t="shared" si="0"/>
        <v>0</v>
      </c>
      <c r="H26" s="102"/>
      <c r="I26" s="103"/>
      <c r="J26" s="102"/>
      <c r="K26" s="89">
        <f t="shared" si="3"/>
        <v>0</v>
      </c>
      <c r="L26" s="91">
        <f t="shared" si="1"/>
        <v>0</v>
      </c>
      <c r="M26" s="110"/>
      <c r="N26" s="109"/>
      <c r="O26" s="109"/>
      <c r="P26" s="106"/>
      <c r="Q26" s="107"/>
    </row>
    <row r="27" spans="1:17" ht="21.95" customHeight="1" x14ac:dyDescent="0.3">
      <c r="A27" s="82">
        <v>24</v>
      </c>
      <c r="B27" s="78" t="s">
        <v>79</v>
      </c>
      <c r="C27" s="47"/>
      <c r="D27" s="48"/>
      <c r="E27" s="47"/>
      <c r="F27" s="32">
        <f t="shared" si="2"/>
        <v>0</v>
      </c>
      <c r="G27" s="34">
        <f t="shared" si="0"/>
        <v>0</v>
      </c>
      <c r="H27" s="49"/>
      <c r="I27" s="50"/>
      <c r="J27" s="49"/>
      <c r="K27" s="35">
        <f t="shared" si="3"/>
        <v>0</v>
      </c>
      <c r="L27" s="37">
        <f t="shared" si="1"/>
        <v>0</v>
      </c>
      <c r="M27" s="64"/>
      <c r="N27" s="54"/>
      <c r="O27" s="54"/>
      <c r="P27" s="53"/>
      <c r="Q27" s="53"/>
    </row>
    <row r="28" spans="1:17" ht="21.95" customHeight="1" x14ac:dyDescent="0.3">
      <c r="A28" s="82">
        <v>25</v>
      </c>
      <c r="B28" s="79" t="s">
        <v>80</v>
      </c>
      <c r="C28" s="47"/>
      <c r="D28" s="48"/>
      <c r="E28" s="47"/>
      <c r="F28" s="32">
        <f t="shared" si="2"/>
        <v>0</v>
      </c>
      <c r="G28" s="34">
        <f t="shared" si="0"/>
        <v>0</v>
      </c>
      <c r="H28" s="49"/>
      <c r="I28" s="50"/>
      <c r="J28" s="49"/>
      <c r="K28" s="35">
        <f t="shared" si="3"/>
        <v>0</v>
      </c>
      <c r="L28" s="37">
        <f t="shared" si="1"/>
        <v>0</v>
      </c>
      <c r="M28" s="64"/>
      <c r="N28" s="54"/>
      <c r="O28" s="54"/>
      <c r="P28" s="52"/>
      <c r="Q28" s="53"/>
    </row>
    <row r="29" spans="1:17" ht="21.95" customHeight="1" x14ac:dyDescent="0.3">
      <c r="A29" s="82">
        <v>26</v>
      </c>
      <c r="B29" s="78" t="s">
        <v>83</v>
      </c>
      <c r="C29" s="47"/>
      <c r="D29" s="48"/>
      <c r="E29" s="47"/>
      <c r="F29" s="32">
        <f t="shared" si="2"/>
        <v>0</v>
      </c>
      <c r="G29" s="34">
        <f t="shared" si="0"/>
        <v>0</v>
      </c>
      <c r="H29" s="49"/>
      <c r="I29" s="50"/>
      <c r="J29" s="49"/>
      <c r="K29" s="35">
        <f t="shared" si="3"/>
        <v>0</v>
      </c>
      <c r="L29" s="37">
        <f t="shared" si="1"/>
        <v>0</v>
      </c>
      <c r="M29" s="64"/>
      <c r="N29" s="54"/>
      <c r="O29" s="54"/>
      <c r="P29" s="53"/>
      <c r="Q29" s="53"/>
    </row>
    <row r="30" spans="1:17" ht="21.95" customHeight="1" x14ac:dyDescent="0.3">
      <c r="A30" s="82">
        <v>27</v>
      </c>
      <c r="B30" s="78" t="s">
        <v>81</v>
      </c>
      <c r="C30" s="47"/>
      <c r="D30" s="48"/>
      <c r="E30" s="47"/>
      <c r="F30" s="32">
        <f t="shared" si="2"/>
        <v>0</v>
      </c>
      <c r="G30" s="34">
        <f t="shared" si="0"/>
        <v>0</v>
      </c>
      <c r="H30" s="49"/>
      <c r="I30" s="50"/>
      <c r="J30" s="49"/>
      <c r="K30" s="35">
        <f t="shared" si="3"/>
        <v>0</v>
      </c>
      <c r="L30" s="37">
        <f t="shared" si="1"/>
        <v>0</v>
      </c>
      <c r="M30" s="64"/>
      <c r="N30" s="54"/>
      <c r="O30" s="54"/>
      <c r="P30" s="52"/>
      <c r="Q30" s="53"/>
    </row>
    <row r="31" spans="1:17" ht="21.95" customHeight="1" x14ac:dyDescent="0.3">
      <c r="A31" s="82">
        <v>28</v>
      </c>
      <c r="B31" s="78" t="s">
        <v>82</v>
      </c>
      <c r="C31" s="47"/>
      <c r="D31" s="48"/>
      <c r="E31" s="47"/>
      <c r="F31" s="32">
        <f t="shared" si="2"/>
        <v>0</v>
      </c>
      <c r="G31" s="34">
        <f t="shared" si="0"/>
        <v>0</v>
      </c>
      <c r="H31" s="49"/>
      <c r="I31" s="50"/>
      <c r="J31" s="49"/>
      <c r="K31" s="35">
        <f t="shared" si="3"/>
        <v>0</v>
      </c>
      <c r="L31" s="37">
        <f t="shared" si="1"/>
        <v>0</v>
      </c>
      <c r="M31" s="64"/>
      <c r="N31" s="54"/>
      <c r="O31" s="54"/>
      <c r="P31" s="53"/>
      <c r="Q31" s="53"/>
    </row>
    <row r="32" spans="1:17" ht="21.95" customHeight="1" x14ac:dyDescent="0.3">
      <c r="A32" s="96">
        <v>29</v>
      </c>
      <c r="B32" s="85" t="s">
        <v>78</v>
      </c>
      <c r="C32" s="100"/>
      <c r="D32" s="101"/>
      <c r="E32" s="100"/>
      <c r="F32" s="86">
        <f t="shared" si="2"/>
        <v>0</v>
      </c>
      <c r="G32" s="88">
        <f t="shared" si="0"/>
        <v>0</v>
      </c>
      <c r="H32" s="102"/>
      <c r="I32" s="103"/>
      <c r="J32" s="102"/>
      <c r="K32" s="89">
        <f t="shared" si="3"/>
        <v>0</v>
      </c>
      <c r="L32" s="91">
        <f t="shared" si="1"/>
        <v>0</v>
      </c>
      <c r="M32" s="110"/>
      <c r="N32" s="109"/>
      <c r="O32" s="109"/>
      <c r="P32" s="106"/>
      <c r="Q32" s="107"/>
    </row>
    <row r="33" spans="1:17" ht="21.95" customHeight="1" x14ac:dyDescent="0.3">
      <c r="A33" s="96">
        <v>30</v>
      </c>
      <c r="B33" s="85" t="s">
        <v>84</v>
      </c>
      <c r="C33" s="100"/>
      <c r="D33" s="101"/>
      <c r="E33" s="100"/>
      <c r="F33" s="86">
        <f t="shared" si="2"/>
        <v>0</v>
      </c>
      <c r="G33" s="88">
        <f t="shared" si="0"/>
        <v>0</v>
      </c>
      <c r="H33" s="102"/>
      <c r="I33" s="103"/>
      <c r="J33" s="102"/>
      <c r="K33" s="89">
        <f t="shared" si="3"/>
        <v>0</v>
      </c>
      <c r="L33" s="91">
        <f t="shared" si="1"/>
        <v>0</v>
      </c>
      <c r="M33" s="110"/>
      <c r="N33" s="109"/>
      <c r="O33" s="109"/>
      <c r="P33" s="107"/>
      <c r="Q33" s="107"/>
    </row>
    <row r="34" spans="1:17" ht="21.95" customHeight="1" thickBot="1" x14ac:dyDescent="0.35">
      <c r="A34" s="83">
        <v>31</v>
      </c>
      <c r="B34" s="78" t="s">
        <v>79</v>
      </c>
      <c r="C34" s="55"/>
      <c r="D34" s="56"/>
      <c r="E34" s="55"/>
      <c r="F34" s="32">
        <f t="shared" si="2"/>
        <v>0</v>
      </c>
      <c r="G34" s="34">
        <f t="shared" si="0"/>
        <v>0</v>
      </c>
      <c r="H34" s="57"/>
      <c r="I34" s="58"/>
      <c r="J34" s="57"/>
      <c r="K34" s="35">
        <f t="shared" si="3"/>
        <v>0</v>
      </c>
      <c r="L34" s="37">
        <f t="shared" si="1"/>
        <v>0</v>
      </c>
      <c r="M34" s="66"/>
      <c r="N34" s="59"/>
      <c r="O34" s="59"/>
      <c r="P34" s="60"/>
      <c r="Q34" s="60"/>
    </row>
    <row r="35" spans="1:17" ht="27" customHeight="1" x14ac:dyDescent="0.25">
      <c r="A35" s="206" t="s">
        <v>2</v>
      </c>
      <c r="B35" s="207"/>
      <c r="C35" s="161" t="s">
        <v>33</v>
      </c>
      <c r="D35" s="162"/>
      <c r="E35" s="162"/>
      <c r="F35" s="163"/>
      <c r="G35" s="164" t="s">
        <v>40</v>
      </c>
      <c r="H35" s="166" t="s">
        <v>33</v>
      </c>
      <c r="I35" s="162"/>
      <c r="J35" s="162"/>
      <c r="K35" s="163"/>
      <c r="L35" s="197" t="s">
        <v>40</v>
      </c>
      <c r="M35" s="199" t="s">
        <v>11</v>
      </c>
      <c r="N35" s="201">
        <f>SUM(N4:N34)</f>
        <v>0</v>
      </c>
      <c r="O35" s="203">
        <f>SUM(O4:O34)</f>
        <v>0</v>
      </c>
      <c r="P35" s="195">
        <f>SUM(P4:P34)</f>
        <v>0</v>
      </c>
      <c r="Q35" s="195">
        <f>SUM(Q4:Q34)</f>
        <v>0</v>
      </c>
    </row>
    <row r="36" spans="1:17" ht="27" customHeight="1" thickBot="1" x14ac:dyDescent="0.3">
      <c r="A36" s="208"/>
      <c r="B36" s="209"/>
      <c r="C36" s="173">
        <f>SUM(D4:D34)</f>
        <v>0</v>
      </c>
      <c r="D36" s="205"/>
      <c r="E36" s="205"/>
      <c r="F36" s="175"/>
      <c r="G36" s="165"/>
      <c r="H36" s="176">
        <f>SUM(I4:I34)</f>
        <v>0</v>
      </c>
      <c r="I36" s="205"/>
      <c r="J36" s="205"/>
      <c r="K36" s="175"/>
      <c r="L36" s="198"/>
      <c r="M36" s="200"/>
      <c r="N36" s="202"/>
      <c r="O36" s="204"/>
      <c r="P36" s="195"/>
      <c r="Q36" s="195"/>
    </row>
    <row r="37" spans="1:17" ht="27" customHeight="1" x14ac:dyDescent="0.25">
      <c r="A37" s="208"/>
      <c r="B37" s="209"/>
      <c r="C37" s="177" t="s">
        <v>10</v>
      </c>
      <c r="D37" s="178"/>
      <c r="E37" s="178"/>
      <c r="F37" s="163"/>
      <c r="G37" s="179">
        <f>IF(G39=0,0,SUM(G4:G34)/G39)</f>
        <v>0</v>
      </c>
      <c r="H37" s="181" t="s">
        <v>10</v>
      </c>
      <c r="I37" s="182"/>
      <c r="J37" s="182"/>
      <c r="K37" s="163"/>
      <c r="L37" s="183">
        <f>IF(L39=0,0,SUM(L4:L34)/L39)</f>
        <v>0</v>
      </c>
      <c r="M37" s="185" t="s">
        <v>3</v>
      </c>
      <c r="N37" s="187">
        <f>N35+O35</f>
        <v>0</v>
      </c>
      <c r="O37" s="188"/>
      <c r="P37" s="195"/>
      <c r="Q37" s="195"/>
    </row>
    <row r="38" spans="1:17" ht="27" customHeight="1" thickBot="1" x14ac:dyDescent="0.3">
      <c r="A38" s="210"/>
      <c r="B38" s="211"/>
      <c r="C38" s="167">
        <f>SUM(F4:F34)*24</f>
        <v>0</v>
      </c>
      <c r="D38" s="168"/>
      <c r="E38" s="168"/>
      <c r="F38" s="169"/>
      <c r="G38" s="180"/>
      <c r="H38" s="170">
        <f>SUM(K4:K34)*24</f>
        <v>0</v>
      </c>
      <c r="I38" s="171"/>
      <c r="J38" s="171"/>
      <c r="K38" s="172"/>
      <c r="L38" s="184"/>
      <c r="M38" s="186"/>
      <c r="N38" s="189"/>
      <c r="O38" s="190"/>
      <c r="P38" s="196"/>
      <c r="Q38" s="196"/>
    </row>
    <row r="39" spans="1:17" ht="17.100000000000001" hidden="1" customHeight="1" x14ac:dyDescent="0.25">
      <c r="G39" s="2">
        <f>COUNTIF(G4:G34,"&lt;&gt;0")</f>
        <v>0</v>
      </c>
      <c r="L39" s="2">
        <f>COUNTIF(L4:L34,"&lt;&gt;0")</f>
        <v>0</v>
      </c>
    </row>
    <row r="40" spans="1:17" hidden="1" x14ac:dyDescent="0.25"/>
  </sheetData>
  <sheetProtection password="E91B" sheet="1" objects="1" scenarios="1" selectLockedCells="1"/>
  <mergeCells count="38">
    <mergeCell ref="M1:Q1"/>
    <mergeCell ref="O35:O36"/>
    <mergeCell ref="P35:P38"/>
    <mergeCell ref="M2:M3"/>
    <mergeCell ref="N2:O2"/>
    <mergeCell ref="P2:Q2"/>
    <mergeCell ref="N35:N36"/>
    <mergeCell ref="Q35:Q38"/>
    <mergeCell ref="M37:M38"/>
    <mergeCell ref="N37:O38"/>
    <mergeCell ref="L35:L36"/>
    <mergeCell ref="M35:M36"/>
    <mergeCell ref="L37:L38"/>
    <mergeCell ref="A35:B38"/>
    <mergeCell ref="C35:F35"/>
    <mergeCell ref="G35:G36"/>
    <mergeCell ref="H35:K35"/>
    <mergeCell ref="C38:F38"/>
    <mergeCell ref="C36:F36"/>
    <mergeCell ref="C37:F37"/>
    <mergeCell ref="H38:K38"/>
    <mergeCell ref="H36:K36"/>
    <mergeCell ref="G37:G38"/>
    <mergeCell ref="H37:K37"/>
    <mergeCell ref="A1:B1"/>
    <mergeCell ref="C1:G1"/>
    <mergeCell ref="H1:L1"/>
    <mergeCell ref="A2:B3"/>
    <mergeCell ref="C2:C3"/>
    <mergeCell ref="K2:K3"/>
    <mergeCell ref="L2:L3"/>
    <mergeCell ref="G2:G3"/>
    <mergeCell ref="H2:H3"/>
    <mergeCell ref="E2:E3"/>
    <mergeCell ref="F2:F3"/>
    <mergeCell ref="I2:I3"/>
    <mergeCell ref="J2:J3"/>
    <mergeCell ref="D2:D3"/>
  </mergeCells>
  <phoneticPr fontId="7" type="noConversion"/>
  <hyperlinks>
    <hyperlink ref="A35:B38" location="Riassunto!A20" tooltip="Vai al Riassunto" display="TOTALI"/>
  </hyperlinks>
  <pageMargins left="0.59055118110236227" right="0" top="0.39370078740157483" bottom="0" header="0.51181102362204722" footer="0.51181102362204722"/>
  <pageSetup paperSize="9" scale="65" orientation="landscape" horizontalDpi="30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Q41"/>
  <sheetViews>
    <sheetView showGridLines="0" showRowColHeaders="0" showZeros="0" zoomScale="55" zoomScaleNormal="55" workbookViewId="0">
      <pane xSplit="17" ySplit="41" topLeftCell="R42" activePane="bottomRight" state="frozen"/>
      <selection activeCell="A2" sqref="A2:B3"/>
      <selection pane="topRight" activeCell="A2" sqref="A2:B3"/>
      <selection pane="bottomLeft" activeCell="A2" sqref="A2:B3"/>
      <selection pane="bottomRight" activeCell="C4" sqref="C4"/>
    </sheetView>
  </sheetViews>
  <sheetFormatPr defaultRowHeight="15.75" x14ac:dyDescent="0.25"/>
  <cols>
    <col min="1" max="2" width="12.625" style="1" customWidth="1"/>
    <col min="3" max="12" width="13.625" style="1" customWidth="1"/>
    <col min="13" max="13" width="70.625" style="1" customWidth="1"/>
    <col min="14" max="17" width="13.625" style="1" customWidth="1"/>
    <col min="18" max="16384" width="9" style="1"/>
  </cols>
  <sheetData>
    <row r="1" spans="1:17" ht="30" customHeight="1" thickBot="1" x14ac:dyDescent="0.3">
      <c r="A1" s="212" t="s">
        <v>74</v>
      </c>
      <c r="B1" s="213"/>
      <c r="C1" s="135" t="s">
        <v>6</v>
      </c>
      <c r="D1" s="136"/>
      <c r="E1" s="136"/>
      <c r="F1" s="136"/>
      <c r="G1" s="137"/>
      <c r="H1" s="138" t="s">
        <v>7</v>
      </c>
      <c r="I1" s="139"/>
      <c r="J1" s="139"/>
      <c r="K1" s="139"/>
      <c r="L1" s="140"/>
      <c r="M1" s="141"/>
      <c r="N1" s="142"/>
      <c r="O1" s="142"/>
      <c r="P1" s="143"/>
      <c r="Q1" s="144"/>
    </row>
    <row r="2" spans="1:17" ht="30" customHeight="1" thickBot="1" x14ac:dyDescent="0.3">
      <c r="A2" s="147" t="s">
        <v>0</v>
      </c>
      <c r="B2" s="148"/>
      <c r="C2" s="151" t="s">
        <v>8</v>
      </c>
      <c r="D2" s="145" t="s">
        <v>4</v>
      </c>
      <c r="E2" s="153" t="s">
        <v>9</v>
      </c>
      <c r="F2" s="145" t="s">
        <v>41</v>
      </c>
      <c r="G2" s="145" t="s">
        <v>5</v>
      </c>
      <c r="H2" s="127" t="s">
        <v>8</v>
      </c>
      <c r="I2" s="129" t="s">
        <v>4</v>
      </c>
      <c r="J2" s="127" t="s">
        <v>9</v>
      </c>
      <c r="K2" s="129" t="s">
        <v>41</v>
      </c>
      <c r="L2" s="129" t="s">
        <v>5</v>
      </c>
      <c r="M2" s="131" t="s">
        <v>1</v>
      </c>
      <c r="N2" s="191" t="s">
        <v>12</v>
      </c>
      <c r="O2" s="192"/>
      <c r="P2" s="193" t="s">
        <v>46</v>
      </c>
      <c r="Q2" s="194"/>
    </row>
    <row r="3" spans="1:17" ht="30" customHeight="1" thickBot="1" x14ac:dyDescent="0.3">
      <c r="A3" s="149"/>
      <c r="B3" s="150"/>
      <c r="C3" s="152"/>
      <c r="D3" s="146"/>
      <c r="E3" s="154"/>
      <c r="F3" s="146"/>
      <c r="G3" s="146"/>
      <c r="H3" s="128"/>
      <c r="I3" s="130"/>
      <c r="J3" s="128"/>
      <c r="K3" s="130"/>
      <c r="L3" s="130"/>
      <c r="M3" s="132"/>
      <c r="N3" s="28" t="s">
        <v>14</v>
      </c>
      <c r="O3" s="31" t="s">
        <v>13</v>
      </c>
      <c r="P3" s="26" t="str">
        <f>Gennaio!P3</f>
        <v>Tamoil</v>
      </c>
      <c r="Q3" s="27" t="str">
        <f>Gennaio!Q3</f>
        <v>Esso</v>
      </c>
    </row>
    <row r="4" spans="1:17" ht="21.95" customHeight="1" x14ac:dyDescent="0.3">
      <c r="A4" s="81">
        <v>1</v>
      </c>
      <c r="B4" s="78" t="s">
        <v>80</v>
      </c>
      <c r="C4" s="47"/>
      <c r="D4" s="48"/>
      <c r="E4" s="47"/>
      <c r="F4" s="32">
        <f>IF(E4&lt;C4,0,E4-C4)</f>
        <v>0</v>
      </c>
      <c r="G4" s="34">
        <f t="shared" ref="G4:G33" si="0">IF(C4=0,0,IF(D4=0,0,IF(E4=0,0,(D4/F4)/24)))</f>
        <v>0</v>
      </c>
      <c r="H4" s="49"/>
      <c r="I4" s="50"/>
      <c r="J4" s="49"/>
      <c r="K4" s="35">
        <f>IF(J4&lt;H4,0,J4-H4)</f>
        <v>0</v>
      </c>
      <c r="L4" s="37">
        <f t="shared" ref="L4:L33" si="1">IF(H4=0,0,IF(I4=0,0,IF(J4=0,0,(I4/K4)/24)))</f>
        <v>0</v>
      </c>
      <c r="M4" s="63"/>
      <c r="N4" s="51"/>
      <c r="O4" s="51"/>
      <c r="P4" s="52"/>
      <c r="Q4" s="53"/>
    </row>
    <row r="5" spans="1:17" ht="21.95" customHeight="1" x14ac:dyDescent="0.3">
      <c r="A5" s="82">
        <v>2</v>
      </c>
      <c r="B5" s="78" t="s">
        <v>83</v>
      </c>
      <c r="C5" s="47"/>
      <c r="D5" s="48"/>
      <c r="E5" s="47"/>
      <c r="F5" s="32">
        <f t="shared" ref="F5:F33" si="2">IF(E5&lt;C5,0,E5-C5)</f>
        <v>0</v>
      </c>
      <c r="G5" s="34">
        <f t="shared" si="0"/>
        <v>0</v>
      </c>
      <c r="H5" s="49"/>
      <c r="I5" s="50"/>
      <c r="J5" s="49"/>
      <c r="K5" s="35">
        <f t="shared" ref="K5:K33" si="3">IF(J5&lt;H5,0,J5-H5)</f>
        <v>0</v>
      </c>
      <c r="L5" s="37">
        <f t="shared" si="1"/>
        <v>0</v>
      </c>
      <c r="M5" s="64"/>
      <c r="N5" s="54"/>
      <c r="O5" s="54"/>
      <c r="P5" s="53"/>
      <c r="Q5" s="53"/>
    </row>
    <row r="6" spans="1:17" ht="21.95" customHeight="1" x14ac:dyDescent="0.3">
      <c r="A6" s="82">
        <v>3</v>
      </c>
      <c r="B6" s="78" t="s">
        <v>81</v>
      </c>
      <c r="C6" s="47"/>
      <c r="D6" s="48"/>
      <c r="E6" s="47"/>
      <c r="F6" s="32">
        <f t="shared" si="2"/>
        <v>0</v>
      </c>
      <c r="G6" s="34">
        <f t="shared" si="0"/>
        <v>0</v>
      </c>
      <c r="H6" s="49"/>
      <c r="I6" s="50"/>
      <c r="J6" s="49"/>
      <c r="K6" s="35">
        <f t="shared" si="3"/>
        <v>0</v>
      </c>
      <c r="L6" s="37">
        <f t="shared" si="1"/>
        <v>0</v>
      </c>
      <c r="M6" s="64"/>
      <c r="N6" s="54"/>
      <c r="O6" s="54"/>
      <c r="P6" s="52"/>
      <c r="Q6" s="53"/>
    </row>
    <row r="7" spans="1:17" ht="21.95" customHeight="1" x14ac:dyDescent="0.3">
      <c r="A7" s="82">
        <v>4</v>
      </c>
      <c r="B7" s="78" t="s">
        <v>82</v>
      </c>
      <c r="C7" s="47"/>
      <c r="D7" s="48"/>
      <c r="E7" s="47"/>
      <c r="F7" s="32">
        <f t="shared" si="2"/>
        <v>0</v>
      </c>
      <c r="G7" s="34">
        <f t="shared" si="0"/>
        <v>0</v>
      </c>
      <c r="H7" s="49"/>
      <c r="I7" s="50"/>
      <c r="J7" s="49"/>
      <c r="K7" s="35">
        <f t="shared" si="3"/>
        <v>0</v>
      </c>
      <c r="L7" s="37">
        <f t="shared" si="1"/>
        <v>0</v>
      </c>
      <c r="M7" s="65"/>
      <c r="N7" s="54"/>
      <c r="O7" s="54"/>
      <c r="P7" s="53"/>
      <c r="Q7" s="53"/>
    </row>
    <row r="8" spans="1:17" ht="21.95" customHeight="1" x14ac:dyDescent="0.3">
      <c r="A8" s="96">
        <v>5</v>
      </c>
      <c r="B8" s="85" t="s">
        <v>78</v>
      </c>
      <c r="C8" s="100"/>
      <c r="D8" s="101"/>
      <c r="E8" s="100"/>
      <c r="F8" s="86">
        <f t="shared" si="2"/>
        <v>0</v>
      </c>
      <c r="G8" s="88">
        <f t="shared" si="0"/>
        <v>0</v>
      </c>
      <c r="H8" s="102"/>
      <c r="I8" s="103"/>
      <c r="J8" s="102"/>
      <c r="K8" s="89">
        <f t="shared" si="3"/>
        <v>0</v>
      </c>
      <c r="L8" s="91">
        <f t="shared" si="1"/>
        <v>0</v>
      </c>
      <c r="M8" s="110"/>
      <c r="N8" s="109"/>
      <c r="O8" s="109"/>
      <c r="P8" s="106"/>
      <c r="Q8" s="107"/>
    </row>
    <row r="9" spans="1:17" ht="21.95" customHeight="1" x14ac:dyDescent="0.3">
      <c r="A9" s="96">
        <v>6</v>
      </c>
      <c r="B9" s="85" t="s">
        <v>84</v>
      </c>
      <c r="C9" s="100"/>
      <c r="D9" s="101"/>
      <c r="E9" s="100"/>
      <c r="F9" s="86">
        <f t="shared" si="2"/>
        <v>0</v>
      </c>
      <c r="G9" s="88">
        <f t="shared" si="0"/>
        <v>0</v>
      </c>
      <c r="H9" s="102"/>
      <c r="I9" s="103"/>
      <c r="J9" s="102"/>
      <c r="K9" s="89">
        <f t="shared" si="3"/>
        <v>0</v>
      </c>
      <c r="L9" s="91">
        <f t="shared" si="1"/>
        <v>0</v>
      </c>
      <c r="M9" s="110"/>
      <c r="N9" s="109"/>
      <c r="O9" s="109"/>
      <c r="P9" s="107"/>
      <c r="Q9" s="107"/>
    </row>
    <row r="10" spans="1:17" ht="21.95" customHeight="1" x14ac:dyDescent="0.3">
      <c r="A10" s="82">
        <v>7</v>
      </c>
      <c r="B10" s="78" t="s">
        <v>79</v>
      </c>
      <c r="C10" s="47"/>
      <c r="D10" s="48"/>
      <c r="E10" s="47"/>
      <c r="F10" s="32">
        <f t="shared" si="2"/>
        <v>0</v>
      </c>
      <c r="G10" s="34">
        <f t="shared" si="0"/>
        <v>0</v>
      </c>
      <c r="H10" s="49"/>
      <c r="I10" s="50"/>
      <c r="J10" s="49"/>
      <c r="K10" s="35">
        <f t="shared" si="3"/>
        <v>0</v>
      </c>
      <c r="L10" s="37">
        <f t="shared" si="1"/>
        <v>0</v>
      </c>
      <c r="M10" s="64"/>
      <c r="N10" s="54"/>
      <c r="O10" s="54"/>
      <c r="P10" s="52"/>
      <c r="Q10" s="53"/>
    </row>
    <row r="11" spans="1:17" ht="21.95" customHeight="1" x14ac:dyDescent="0.3">
      <c r="A11" s="82">
        <v>8</v>
      </c>
      <c r="B11" s="78" t="s">
        <v>80</v>
      </c>
      <c r="C11" s="47"/>
      <c r="D11" s="48"/>
      <c r="E11" s="47"/>
      <c r="F11" s="32">
        <f t="shared" si="2"/>
        <v>0</v>
      </c>
      <c r="G11" s="34">
        <f t="shared" si="0"/>
        <v>0</v>
      </c>
      <c r="H11" s="49"/>
      <c r="I11" s="50"/>
      <c r="J11" s="49"/>
      <c r="K11" s="35">
        <f t="shared" si="3"/>
        <v>0</v>
      </c>
      <c r="L11" s="37">
        <f t="shared" si="1"/>
        <v>0</v>
      </c>
      <c r="M11" s="64"/>
      <c r="N11" s="54"/>
      <c r="O11" s="54"/>
      <c r="P11" s="53"/>
      <c r="Q11" s="53"/>
    </row>
    <row r="12" spans="1:17" ht="21.95" customHeight="1" x14ac:dyDescent="0.3">
      <c r="A12" s="82">
        <v>9</v>
      </c>
      <c r="B12" s="78" t="s">
        <v>83</v>
      </c>
      <c r="C12" s="47"/>
      <c r="D12" s="48"/>
      <c r="E12" s="47"/>
      <c r="F12" s="32">
        <f t="shared" si="2"/>
        <v>0</v>
      </c>
      <c r="G12" s="34">
        <f t="shared" si="0"/>
        <v>0</v>
      </c>
      <c r="H12" s="49"/>
      <c r="I12" s="50"/>
      <c r="J12" s="49"/>
      <c r="K12" s="35">
        <f t="shared" si="3"/>
        <v>0</v>
      </c>
      <c r="L12" s="37">
        <f t="shared" si="1"/>
        <v>0</v>
      </c>
      <c r="M12" s="64"/>
      <c r="N12" s="54"/>
      <c r="O12" s="54"/>
      <c r="P12" s="52"/>
      <c r="Q12" s="53"/>
    </row>
    <row r="13" spans="1:17" ht="21.95" customHeight="1" x14ac:dyDescent="0.3">
      <c r="A13" s="82">
        <v>10</v>
      </c>
      <c r="B13" s="78" t="s">
        <v>81</v>
      </c>
      <c r="C13" s="47"/>
      <c r="D13" s="48"/>
      <c r="E13" s="47"/>
      <c r="F13" s="32">
        <f t="shared" si="2"/>
        <v>0</v>
      </c>
      <c r="G13" s="34">
        <f t="shared" si="0"/>
        <v>0</v>
      </c>
      <c r="H13" s="49"/>
      <c r="I13" s="50"/>
      <c r="J13" s="49"/>
      <c r="K13" s="35">
        <f t="shared" si="3"/>
        <v>0</v>
      </c>
      <c r="L13" s="37">
        <f t="shared" si="1"/>
        <v>0</v>
      </c>
      <c r="M13" s="64"/>
      <c r="N13" s="54"/>
      <c r="O13" s="54"/>
      <c r="P13" s="53"/>
      <c r="Q13" s="53"/>
    </row>
    <row r="14" spans="1:17" ht="21.95" customHeight="1" x14ac:dyDescent="0.3">
      <c r="A14" s="82">
        <v>11</v>
      </c>
      <c r="B14" s="78" t="s">
        <v>82</v>
      </c>
      <c r="C14" s="47"/>
      <c r="D14" s="48"/>
      <c r="E14" s="47"/>
      <c r="F14" s="32">
        <f t="shared" si="2"/>
        <v>0</v>
      </c>
      <c r="G14" s="34">
        <f t="shared" si="0"/>
        <v>0</v>
      </c>
      <c r="H14" s="49"/>
      <c r="I14" s="50"/>
      <c r="J14" s="49"/>
      <c r="K14" s="35">
        <f t="shared" si="3"/>
        <v>0</v>
      </c>
      <c r="L14" s="37">
        <f t="shared" si="1"/>
        <v>0</v>
      </c>
      <c r="M14" s="64"/>
      <c r="N14" s="54"/>
      <c r="O14" s="54"/>
      <c r="P14" s="52"/>
      <c r="Q14" s="53"/>
    </row>
    <row r="15" spans="1:17" ht="21.95" customHeight="1" x14ac:dyDescent="0.3">
      <c r="A15" s="96">
        <v>12</v>
      </c>
      <c r="B15" s="85" t="s">
        <v>78</v>
      </c>
      <c r="C15" s="100"/>
      <c r="D15" s="101"/>
      <c r="E15" s="100"/>
      <c r="F15" s="86">
        <f t="shared" si="2"/>
        <v>0</v>
      </c>
      <c r="G15" s="88">
        <f t="shared" si="0"/>
        <v>0</v>
      </c>
      <c r="H15" s="102"/>
      <c r="I15" s="103"/>
      <c r="J15" s="102"/>
      <c r="K15" s="89">
        <f t="shared" si="3"/>
        <v>0</v>
      </c>
      <c r="L15" s="91">
        <f t="shared" si="1"/>
        <v>0</v>
      </c>
      <c r="M15" s="110"/>
      <c r="N15" s="109"/>
      <c r="O15" s="109"/>
      <c r="P15" s="107"/>
      <c r="Q15" s="107"/>
    </row>
    <row r="16" spans="1:17" ht="21.95" customHeight="1" x14ac:dyDescent="0.3">
      <c r="A16" s="96">
        <v>13</v>
      </c>
      <c r="B16" s="85" t="s">
        <v>84</v>
      </c>
      <c r="C16" s="100"/>
      <c r="D16" s="101"/>
      <c r="E16" s="100"/>
      <c r="F16" s="86">
        <f t="shared" si="2"/>
        <v>0</v>
      </c>
      <c r="G16" s="88">
        <f t="shared" si="0"/>
        <v>0</v>
      </c>
      <c r="H16" s="102"/>
      <c r="I16" s="103"/>
      <c r="J16" s="102"/>
      <c r="K16" s="89">
        <f t="shared" si="3"/>
        <v>0</v>
      </c>
      <c r="L16" s="91">
        <f t="shared" si="1"/>
        <v>0</v>
      </c>
      <c r="M16" s="110"/>
      <c r="N16" s="109"/>
      <c r="O16" s="109"/>
      <c r="P16" s="106"/>
      <c r="Q16" s="107"/>
    </row>
    <row r="17" spans="1:17" ht="21.95" customHeight="1" x14ac:dyDescent="0.3">
      <c r="A17" s="82">
        <v>14</v>
      </c>
      <c r="B17" s="78" t="s">
        <v>79</v>
      </c>
      <c r="C17" s="47"/>
      <c r="D17" s="48"/>
      <c r="E17" s="47"/>
      <c r="F17" s="32">
        <f t="shared" si="2"/>
        <v>0</v>
      </c>
      <c r="G17" s="34">
        <f t="shared" si="0"/>
        <v>0</v>
      </c>
      <c r="H17" s="49"/>
      <c r="I17" s="50"/>
      <c r="J17" s="49"/>
      <c r="K17" s="35">
        <f t="shared" si="3"/>
        <v>0</v>
      </c>
      <c r="L17" s="37">
        <f t="shared" si="1"/>
        <v>0</v>
      </c>
      <c r="M17" s="64"/>
      <c r="N17" s="54"/>
      <c r="O17" s="54"/>
      <c r="P17" s="53"/>
      <c r="Q17" s="53"/>
    </row>
    <row r="18" spans="1:17" ht="21.95" customHeight="1" x14ac:dyDescent="0.3">
      <c r="A18" s="82">
        <v>15</v>
      </c>
      <c r="B18" s="78" t="s">
        <v>80</v>
      </c>
      <c r="C18" s="47"/>
      <c r="D18" s="48"/>
      <c r="E18" s="47"/>
      <c r="F18" s="32">
        <f t="shared" si="2"/>
        <v>0</v>
      </c>
      <c r="G18" s="34">
        <f t="shared" si="0"/>
        <v>0</v>
      </c>
      <c r="H18" s="49"/>
      <c r="I18" s="50"/>
      <c r="J18" s="49"/>
      <c r="K18" s="35">
        <f t="shared" si="3"/>
        <v>0</v>
      </c>
      <c r="L18" s="37">
        <f t="shared" si="1"/>
        <v>0</v>
      </c>
      <c r="M18" s="64"/>
      <c r="N18" s="54"/>
      <c r="O18" s="54"/>
      <c r="P18" s="52"/>
      <c r="Q18" s="53"/>
    </row>
    <row r="19" spans="1:17" ht="21.95" customHeight="1" x14ac:dyDescent="0.3">
      <c r="A19" s="82">
        <v>16</v>
      </c>
      <c r="B19" s="78" t="s">
        <v>83</v>
      </c>
      <c r="C19" s="47"/>
      <c r="D19" s="48"/>
      <c r="E19" s="47"/>
      <c r="F19" s="32">
        <f t="shared" si="2"/>
        <v>0</v>
      </c>
      <c r="G19" s="34">
        <f t="shared" si="0"/>
        <v>0</v>
      </c>
      <c r="H19" s="49"/>
      <c r="I19" s="50"/>
      <c r="J19" s="49"/>
      <c r="K19" s="35">
        <f t="shared" si="3"/>
        <v>0</v>
      </c>
      <c r="L19" s="37">
        <f t="shared" si="1"/>
        <v>0</v>
      </c>
      <c r="M19" s="64"/>
      <c r="N19" s="54"/>
      <c r="O19" s="54"/>
      <c r="P19" s="53"/>
      <c r="Q19" s="53"/>
    </row>
    <row r="20" spans="1:17" ht="21.95" customHeight="1" x14ac:dyDescent="0.3">
      <c r="A20" s="82">
        <v>17</v>
      </c>
      <c r="B20" s="78" t="s">
        <v>81</v>
      </c>
      <c r="C20" s="47"/>
      <c r="D20" s="48"/>
      <c r="E20" s="47"/>
      <c r="F20" s="32">
        <f t="shared" si="2"/>
        <v>0</v>
      </c>
      <c r="G20" s="34">
        <f t="shared" si="0"/>
        <v>0</v>
      </c>
      <c r="H20" s="49"/>
      <c r="I20" s="50"/>
      <c r="J20" s="49"/>
      <c r="K20" s="35">
        <f t="shared" si="3"/>
        <v>0</v>
      </c>
      <c r="L20" s="37">
        <f t="shared" si="1"/>
        <v>0</v>
      </c>
      <c r="M20" s="64"/>
      <c r="N20" s="54"/>
      <c r="O20" s="54"/>
      <c r="P20" s="52"/>
      <c r="Q20" s="53"/>
    </row>
    <row r="21" spans="1:17" ht="21.95" customHeight="1" x14ac:dyDescent="0.3">
      <c r="A21" s="82">
        <v>18</v>
      </c>
      <c r="B21" s="78" t="s">
        <v>82</v>
      </c>
      <c r="C21" s="47"/>
      <c r="D21" s="48"/>
      <c r="E21" s="47"/>
      <c r="F21" s="32">
        <f t="shared" si="2"/>
        <v>0</v>
      </c>
      <c r="G21" s="34">
        <f t="shared" si="0"/>
        <v>0</v>
      </c>
      <c r="H21" s="49"/>
      <c r="I21" s="50"/>
      <c r="J21" s="49"/>
      <c r="K21" s="35">
        <f t="shared" si="3"/>
        <v>0</v>
      </c>
      <c r="L21" s="37">
        <f t="shared" si="1"/>
        <v>0</v>
      </c>
      <c r="M21" s="64"/>
      <c r="N21" s="54"/>
      <c r="O21" s="54"/>
      <c r="P21" s="53"/>
      <c r="Q21" s="53"/>
    </row>
    <row r="22" spans="1:17" ht="21.95" customHeight="1" x14ac:dyDescent="0.3">
      <c r="A22" s="96">
        <v>19</v>
      </c>
      <c r="B22" s="85" t="s">
        <v>78</v>
      </c>
      <c r="C22" s="100"/>
      <c r="D22" s="101"/>
      <c r="E22" s="100"/>
      <c r="F22" s="86">
        <f t="shared" si="2"/>
        <v>0</v>
      </c>
      <c r="G22" s="88">
        <f t="shared" si="0"/>
        <v>0</v>
      </c>
      <c r="H22" s="102"/>
      <c r="I22" s="103"/>
      <c r="J22" s="102"/>
      <c r="K22" s="89">
        <f t="shared" si="3"/>
        <v>0</v>
      </c>
      <c r="L22" s="91">
        <f t="shared" si="1"/>
        <v>0</v>
      </c>
      <c r="M22" s="110"/>
      <c r="N22" s="109"/>
      <c r="O22" s="109"/>
      <c r="P22" s="106"/>
      <c r="Q22" s="107"/>
    </row>
    <row r="23" spans="1:17" ht="21.95" customHeight="1" x14ac:dyDescent="0.3">
      <c r="A23" s="96">
        <v>20</v>
      </c>
      <c r="B23" s="85" t="s">
        <v>84</v>
      </c>
      <c r="C23" s="100"/>
      <c r="D23" s="101"/>
      <c r="E23" s="100"/>
      <c r="F23" s="86">
        <f t="shared" si="2"/>
        <v>0</v>
      </c>
      <c r="G23" s="88">
        <f t="shared" si="0"/>
        <v>0</v>
      </c>
      <c r="H23" s="102"/>
      <c r="I23" s="103"/>
      <c r="J23" s="102"/>
      <c r="K23" s="89">
        <f t="shared" si="3"/>
        <v>0</v>
      </c>
      <c r="L23" s="91">
        <f t="shared" si="1"/>
        <v>0</v>
      </c>
      <c r="M23" s="110"/>
      <c r="N23" s="109"/>
      <c r="O23" s="109"/>
      <c r="P23" s="107"/>
      <c r="Q23" s="107"/>
    </row>
    <row r="24" spans="1:17" ht="21.95" customHeight="1" x14ac:dyDescent="0.3">
      <c r="A24" s="82">
        <v>21</v>
      </c>
      <c r="B24" s="78" t="s">
        <v>79</v>
      </c>
      <c r="C24" s="47"/>
      <c r="D24" s="48"/>
      <c r="E24" s="47"/>
      <c r="F24" s="32">
        <f t="shared" si="2"/>
        <v>0</v>
      </c>
      <c r="G24" s="34">
        <f t="shared" si="0"/>
        <v>0</v>
      </c>
      <c r="H24" s="49"/>
      <c r="I24" s="50"/>
      <c r="J24" s="49"/>
      <c r="K24" s="35">
        <f t="shared" si="3"/>
        <v>0</v>
      </c>
      <c r="L24" s="37">
        <f t="shared" si="1"/>
        <v>0</v>
      </c>
      <c r="M24" s="64"/>
      <c r="N24" s="54"/>
      <c r="O24" s="54"/>
      <c r="P24" s="52"/>
      <c r="Q24" s="53"/>
    </row>
    <row r="25" spans="1:17" ht="21.95" customHeight="1" x14ac:dyDescent="0.3">
      <c r="A25" s="82">
        <v>22</v>
      </c>
      <c r="B25" s="79" t="s">
        <v>80</v>
      </c>
      <c r="C25" s="47"/>
      <c r="D25" s="48"/>
      <c r="E25" s="47"/>
      <c r="F25" s="32">
        <f t="shared" si="2"/>
        <v>0</v>
      </c>
      <c r="G25" s="34">
        <f t="shared" si="0"/>
        <v>0</v>
      </c>
      <c r="H25" s="49"/>
      <c r="I25" s="50"/>
      <c r="J25" s="49"/>
      <c r="K25" s="35">
        <f t="shared" si="3"/>
        <v>0</v>
      </c>
      <c r="L25" s="37">
        <f t="shared" si="1"/>
        <v>0</v>
      </c>
      <c r="M25" s="64"/>
      <c r="N25" s="54"/>
      <c r="O25" s="54"/>
      <c r="P25" s="53"/>
      <c r="Q25" s="53"/>
    </row>
    <row r="26" spans="1:17" ht="21.95" customHeight="1" x14ac:dyDescent="0.3">
      <c r="A26" s="82">
        <v>23</v>
      </c>
      <c r="B26" s="78" t="s">
        <v>83</v>
      </c>
      <c r="C26" s="47"/>
      <c r="D26" s="48"/>
      <c r="E26" s="47"/>
      <c r="F26" s="32">
        <f t="shared" si="2"/>
        <v>0</v>
      </c>
      <c r="G26" s="34">
        <f t="shared" si="0"/>
        <v>0</v>
      </c>
      <c r="H26" s="49"/>
      <c r="I26" s="50"/>
      <c r="J26" s="49"/>
      <c r="K26" s="35">
        <f t="shared" si="3"/>
        <v>0</v>
      </c>
      <c r="L26" s="37">
        <f t="shared" si="1"/>
        <v>0</v>
      </c>
      <c r="M26" s="64"/>
      <c r="N26" s="54"/>
      <c r="O26" s="54"/>
      <c r="P26" s="52"/>
      <c r="Q26" s="53"/>
    </row>
    <row r="27" spans="1:17" ht="21.95" customHeight="1" x14ac:dyDescent="0.3">
      <c r="A27" s="82">
        <v>24</v>
      </c>
      <c r="B27" s="78" t="s">
        <v>81</v>
      </c>
      <c r="C27" s="47"/>
      <c r="D27" s="48"/>
      <c r="E27" s="47"/>
      <c r="F27" s="32">
        <f t="shared" si="2"/>
        <v>0</v>
      </c>
      <c r="G27" s="34">
        <f t="shared" si="0"/>
        <v>0</v>
      </c>
      <c r="H27" s="49"/>
      <c r="I27" s="50"/>
      <c r="J27" s="49"/>
      <c r="K27" s="35">
        <f t="shared" si="3"/>
        <v>0</v>
      </c>
      <c r="L27" s="37">
        <f t="shared" si="1"/>
        <v>0</v>
      </c>
      <c r="M27" s="64"/>
      <c r="N27" s="54"/>
      <c r="O27" s="54"/>
      <c r="P27" s="53"/>
      <c r="Q27" s="53"/>
    </row>
    <row r="28" spans="1:17" ht="21.95" customHeight="1" x14ac:dyDescent="0.3">
      <c r="A28" s="82">
        <v>25</v>
      </c>
      <c r="B28" s="78" t="s">
        <v>82</v>
      </c>
      <c r="C28" s="47"/>
      <c r="D28" s="48"/>
      <c r="E28" s="47"/>
      <c r="F28" s="32">
        <f t="shared" si="2"/>
        <v>0</v>
      </c>
      <c r="G28" s="34">
        <f t="shared" si="0"/>
        <v>0</v>
      </c>
      <c r="H28" s="49"/>
      <c r="I28" s="50"/>
      <c r="J28" s="49"/>
      <c r="K28" s="35">
        <f t="shared" si="3"/>
        <v>0</v>
      </c>
      <c r="L28" s="37">
        <f t="shared" si="1"/>
        <v>0</v>
      </c>
      <c r="M28" s="64"/>
      <c r="N28" s="54"/>
      <c r="O28" s="54"/>
      <c r="P28" s="52"/>
      <c r="Q28" s="53"/>
    </row>
    <row r="29" spans="1:17" ht="21.95" customHeight="1" x14ac:dyDescent="0.3">
      <c r="A29" s="96">
        <v>26</v>
      </c>
      <c r="B29" s="85" t="s">
        <v>78</v>
      </c>
      <c r="C29" s="100"/>
      <c r="D29" s="101"/>
      <c r="E29" s="100"/>
      <c r="F29" s="86">
        <f t="shared" si="2"/>
        <v>0</v>
      </c>
      <c r="G29" s="88">
        <f t="shared" si="0"/>
        <v>0</v>
      </c>
      <c r="H29" s="102"/>
      <c r="I29" s="103"/>
      <c r="J29" s="102"/>
      <c r="K29" s="89">
        <f t="shared" si="3"/>
        <v>0</v>
      </c>
      <c r="L29" s="91">
        <f t="shared" si="1"/>
        <v>0</v>
      </c>
      <c r="M29" s="110"/>
      <c r="N29" s="109"/>
      <c r="O29" s="109"/>
      <c r="P29" s="107"/>
      <c r="Q29" s="107"/>
    </row>
    <row r="30" spans="1:17" ht="21.95" customHeight="1" x14ac:dyDescent="0.3">
      <c r="A30" s="96">
        <v>27</v>
      </c>
      <c r="B30" s="85" t="s">
        <v>84</v>
      </c>
      <c r="C30" s="100"/>
      <c r="D30" s="101"/>
      <c r="E30" s="100"/>
      <c r="F30" s="86">
        <f t="shared" si="2"/>
        <v>0</v>
      </c>
      <c r="G30" s="88">
        <f t="shared" si="0"/>
        <v>0</v>
      </c>
      <c r="H30" s="102"/>
      <c r="I30" s="103"/>
      <c r="J30" s="102"/>
      <c r="K30" s="89">
        <f t="shared" si="3"/>
        <v>0</v>
      </c>
      <c r="L30" s="91">
        <f t="shared" si="1"/>
        <v>0</v>
      </c>
      <c r="M30" s="110"/>
      <c r="N30" s="109"/>
      <c r="O30" s="109"/>
      <c r="P30" s="106"/>
      <c r="Q30" s="107"/>
    </row>
    <row r="31" spans="1:17" ht="21.95" customHeight="1" x14ac:dyDescent="0.3">
      <c r="A31" s="82">
        <v>28</v>
      </c>
      <c r="B31" s="78" t="s">
        <v>79</v>
      </c>
      <c r="C31" s="47"/>
      <c r="D31" s="48"/>
      <c r="E31" s="47"/>
      <c r="F31" s="32">
        <f t="shared" si="2"/>
        <v>0</v>
      </c>
      <c r="G31" s="34">
        <f t="shared" si="0"/>
        <v>0</v>
      </c>
      <c r="H31" s="49"/>
      <c r="I31" s="50"/>
      <c r="J31" s="49"/>
      <c r="K31" s="35">
        <f t="shared" si="3"/>
        <v>0</v>
      </c>
      <c r="L31" s="37">
        <f t="shared" si="1"/>
        <v>0</v>
      </c>
      <c r="M31" s="64"/>
      <c r="N31" s="54"/>
      <c r="O31" s="54"/>
      <c r="P31" s="53"/>
      <c r="Q31" s="53"/>
    </row>
    <row r="32" spans="1:17" ht="21.95" customHeight="1" x14ac:dyDescent="0.3">
      <c r="A32" s="82">
        <v>29</v>
      </c>
      <c r="B32" s="78" t="s">
        <v>80</v>
      </c>
      <c r="C32" s="47"/>
      <c r="D32" s="48"/>
      <c r="E32" s="47"/>
      <c r="F32" s="32">
        <f t="shared" si="2"/>
        <v>0</v>
      </c>
      <c r="G32" s="34">
        <f t="shared" si="0"/>
        <v>0</v>
      </c>
      <c r="H32" s="49"/>
      <c r="I32" s="50"/>
      <c r="J32" s="49"/>
      <c r="K32" s="35">
        <f t="shared" si="3"/>
        <v>0</v>
      </c>
      <c r="L32" s="37">
        <f t="shared" si="1"/>
        <v>0</v>
      </c>
      <c r="M32" s="64"/>
      <c r="N32" s="54"/>
      <c r="O32" s="54"/>
      <c r="P32" s="52"/>
      <c r="Q32" s="53"/>
    </row>
    <row r="33" spans="1:17" ht="21.95" customHeight="1" x14ac:dyDescent="0.3">
      <c r="A33" s="82">
        <v>30</v>
      </c>
      <c r="B33" s="79" t="s">
        <v>83</v>
      </c>
      <c r="C33" s="47"/>
      <c r="D33" s="48"/>
      <c r="E33" s="47"/>
      <c r="F33" s="32">
        <f t="shared" si="2"/>
        <v>0</v>
      </c>
      <c r="G33" s="34">
        <f t="shared" si="0"/>
        <v>0</v>
      </c>
      <c r="H33" s="49"/>
      <c r="I33" s="50"/>
      <c r="J33" s="49"/>
      <c r="K33" s="35">
        <f t="shared" si="3"/>
        <v>0</v>
      </c>
      <c r="L33" s="37">
        <f t="shared" si="1"/>
        <v>0</v>
      </c>
      <c r="M33" s="64"/>
      <c r="N33" s="54"/>
      <c r="O33" s="54"/>
      <c r="P33" s="53"/>
      <c r="Q33" s="53"/>
    </row>
    <row r="34" spans="1:17" ht="21.95" customHeight="1" thickBot="1" x14ac:dyDescent="0.35">
      <c r="A34" s="83"/>
      <c r="B34" s="80"/>
      <c r="C34" s="55"/>
      <c r="D34" s="56"/>
      <c r="E34" s="55"/>
      <c r="F34" s="32"/>
      <c r="G34" s="34"/>
      <c r="H34" s="57"/>
      <c r="I34" s="58"/>
      <c r="J34" s="57"/>
      <c r="K34" s="35"/>
      <c r="L34" s="37"/>
      <c r="M34" s="66"/>
      <c r="N34" s="59"/>
      <c r="O34" s="59"/>
      <c r="P34" s="60"/>
      <c r="Q34" s="60"/>
    </row>
    <row r="35" spans="1:17" ht="27" customHeight="1" x14ac:dyDescent="0.25">
      <c r="A35" s="206" t="s">
        <v>2</v>
      </c>
      <c r="B35" s="207"/>
      <c r="C35" s="161" t="s">
        <v>33</v>
      </c>
      <c r="D35" s="162"/>
      <c r="E35" s="162"/>
      <c r="F35" s="163"/>
      <c r="G35" s="164" t="s">
        <v>40</v>
      </c>
      <c r="H35" s="166" t="s">
        <v>33</v>
      </c>
      <c r="I35" s="162"/>
      <c r="J35" s="162"/>
      <c r="K35" s="163"/>
      <c r="L35" s="197" t="s">
        <v>40</v>
      </c>
      <c r="M35" s="199" t="s">
        <v>11</v>
      </c>
      <c r="N35" s="201">
        <f>SUM(N4:N34)</f>
        <v>0</v>
      </c>
      <c r="O35" s="203">
        <f>SUM(O4:O34)</f>
        <v>0</v>
      </c>
      <c r="P35" s="195">
        <f>SUM(P4:P34)</f>
        <v>0</v>
      </c>
      <c r="Q35" s="195">
        <f>SUM(Q4:Q34)</f>
        <v>0</v>
      </c>
    </row>
    <row r="36" spans="1:17" ht="27" customHeight="1" thickBot="1" x14ac:dyDescent="0.3">
      <c r="A36" s="208"/>
      <c r="B36" s="209"/>
      <c r="C36" s="173">
        <f>SUM(D4:D34)</f>
        <v>0</v>
      </c>
      <c r="D36" s="205"/>
      <c r="E36" s="205"/>
      <c r="F36" s="175"/>
      <c r="G36" s="165"/>
      <c r="H36" s="176">
        <f>SUM(I4:I34)</f>
        <v>0</v>
      </c>
      <c r="I36" s="205"/>
      <c r="J36" s="205"/>
      <c r="K36" s="175"/>
      <c r="L36" s="198"/>
      <c r="M36" s="200"/>
      <c r="N36" s="202"/>
      <c r="O36" s="204"/>
      <c r="P36" s="195"/>
      <c r="Q36" s="195"/>
    </row>
    <row r="37" spans="1:17" ht="27" customHeight="1" x14ac:dyDescent="0.25">
      <c r="A37" s="208"/>
      <c r="B37" s="209"/>
      <c r="C37" s="177" t="s">
        <v>10</v>
      </c>
      <c r="D37" s="178"/>
      <c r="E37" s="178"/>
      <c r="F37" s="163"/>
      <c r="G37" s="179">
        <f>IF(G39=0,0,SUM(G4:G34)/G39)</f>
        <v>0</v>
      </c>
      <c r="H37" s="181" t="s">
        <v>10</v>
      </c>
      <c r="I37" s="182"/>
      <c r="J37" s="182"/>
      <c r="K37" s="163"/>
      <c r="L37" s="183">
        <f>IF(L39=0,0,SUM(L4:L34)/L39)</f>
        <v>0</v>
      </c>
      <c r="M37" s="185" t="s">
        <v>3</v>
      </c>
      <c r="N37" s="187">
        <f>N35+O35</f>
        <v>0</v>
      </c>
      <c r="O37" s="188"/>
      <c r="P37" s="195"/>
      <c r="Q37" s="195"/>
    </row>
    <row r="38" spans="1:17" ht="27" customHeight="1" thickBot="1" x14ac:dyDescent="0.3">
      <c r="A38" s="210"/>
      <c r="B38" s="211"/>
      <c r="C38" s="167">
        <f>SUM(F4:F34)*24</f>
        <v>0</v>
      </c>
      <c r="D38" s="168"/>
      <c r="E38" s="168"/>
      <c r="F38" s="169"/>
      <c r="G38" s="180"/>
      <c r="H38" s="170">
        <f>SUM(K4:K34)*24</f>
        <v>0</v>
      </c>
      <c r="I38" s="171"/>
      <c r="J38" s="171"/>
      <c r="K38" s="172"/>
      <c r="L38" s="184"/>
      <c r="M38" s="186"/>
      <c r="N38" s="189"/>
      <c r="O38" s="190"/>
      <c r="P38" s="196"/>
      <c r="Q38" s="196"/>
    </row>
    <row r="39" spans="1:17" ht="17.100000000000001" hidden="1" customHeight="1" x14ac:dyDescent="0.25">
      <c r="G39" s="2">
        <f>COUNTIF(G4:G33,"&lt;&gt;0")</f>
        <v>0</v>
      </c>
      <c r="L39" s="2">
        <f>COUNTIF(L4:L33,"&lt;&gt;0")</f>
        <v>0</v>
      </c>
    </row>
    <row r="40" spans="1:17" hidden="1" x14ac:dyDescent="0.25"/>
    <row r="41" spans="1:17" hidden="1" x14ac:dyDescent="0.25"/>
  </sheetData>
  <sheetProtection password="E91B" sheet="1" objects="1" scenarios="1" selectLockedCells="1"/>
  <mergeCells count="38">
    <mergeCell ref="M1:Q1"/>
    <mergeCell ref="O35:O36"/>
    <mergeCell ref="P35:P38"/>
    <mergeCell ref="M2:M3"/>
    <mergeCell ref="N2:O2"/>
    <mergeCell ref="P2:Q2"/>
    <mergeCell ref="N35:N36"/>
    <mergeCell ref="Q35:Q38"/>
    <mergeCell ref="M37:M38"/>
    <mergeCell ref="N37:O38"/>
    <mergeCell ref="L35:L36"/>
    <mergeCell ref="M35:M36"/>
    <mergeCell ref="L37:L38"/>
    <mergeCell ref="A35:B38"/>
    <mergeCell ref="C35:F35"/>
    <mergeCell ref="G35:G36"/>
    <mergeCell ref="H35:K35"/>
    <mergeCell ref="C38:F38"/>
    <mergeCell ref="C36:F36"/>
    <mergeCell ref="C37:F37"/>
    <mergeCell ref="H38:K38"/>
    <mergeCell ref="H36:K36"/>
    <mergeCell ref="G37:G38"/>
    <mergeCell ref="H37:K37"/>
    <mergeCell ref="A1:B1"/>
    <mergeCell ref="C1:G1"/>
    <mergeCell ref="H1:L1"/>
    <mergeCell ref="A2:B3"/>
    <mergeCell ref="C2:C3"/>
    <mergeCell ref="K2:K3"/>
    <mergeCell ref="L2:L3"/>
    <mergeCell ref="G2:G3"/>
    <mergeCell ref="H2:H3"/>
    <mergeCell ref="E2:E3"/>
    <mergeCell ref="F2:F3"/>
    <mergeCell ref="I2:I3"/>
    <mergeCell ref="J2:J3"/>
    <mergeCell ref="D2:D3"/>
  </mergeCells>
  <phoneticPr fontId="7" type="noConversion"/>
  <hyperlinks>
    <hyperlink ref="A35:B38" location="Riassunto!A22" tooltip="Vai al Riassunto" display="TOTALI"/>
  </hyperlinks>
  <pageMargins left="0.59055118110236227" right="0" top="0.39370078740157483" bottom="0" header="0.51181102362204722" footer="0.51181102362204722"/>
  <pageSetup paperSize="9" scale="65" orientation="landscape" horizontalDpi="30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Q40"/>
  <sheetViews>
    <sheetView showGridLines="0" showRowColHeaders="0" showZeros="0" zoomScale="55" zoomScaleNormal="55" workbookViewId="0">
      <pane xSplit="17" ySplit="40" topLeftCell="R41" activePane="bottomRight" state="frozen"/>
      <selection activeCell="A2" sqref="A2:B3"/>
      <selection pane="topRight" activeCell="A2" sqref="A2:B3"/>
      <selection pane="bottomLeft" activeCell="A2" sqref="A2:B3"/>
      <selection pane="bottomRight" activeCell="C4" sqref="C4"/>
    </sheetView>
  </sheetViews>
  <sheetFormatPr defaultRowHeight="15.75" x14ac:dyDescent="0.25"/>
  <cols>
    <col min="1" max="2" width="12.625" style="1" customWidth="1"/>
    <col min="3" max="12" width="13.625" style="1" customWidth="1"/>
    <col min="13" max="13" width="70.625" style="1" customWidth="1"/>
    <col min="14" max="17" width="13.625" style="1" customWidth="1"/>
    <col min="18" max="16384" width="9" style="1"/>
  </cols>
  <sheetData>
    <row r="1" spans="1:17" ht="30" customHeight="1" thickBot="1" x14ac:dyDescent="0.3">
      <c r="A1" s="212" t="s">
        <v>75</v>
      </c>
      <c r="B1" s="213"/>
      <c r="C1" s="135" t="s">
        <v>6</v>
      </c>
      <c r="D1" s="136"/>
      <c r="E1" s="136"/>
      <c r="F1" s="136"/>
      <c r="G1" s="137"/>
      <c r="H1" s="138" t="s">
        <v>7</v>
      </c>
      <c r="I1" s="139"/>
      <c r="J1" s="139"/>
      <c r="K1" s="139"/>
      <c r="L1" s="140"/>
      <c r="M1" s="141"/>
      <c r="N1" s="142"/>
      <c r="O1" s="142"/>
      <c r="P1" s="143"/>
      <c r="Q1" s="144"/>
    </row>
    <row r="2" spans="1:17" ht="30" customHeight="1" thickBot="1" x14ac:dyDescent="0.3">
      <c r="A2" s="147" t="s">
        <v>0</v>
      </c>
      <c r="B2" s="148"/>
      <c r="C2" s="151" t="s">
        <v>8</v>
      </c>
      <c r="D2" s="145" t="s">
        <v>4</v>
      </c>
      <c r="E2" s="153" t="s">
        <v>9</v>
      </c>
      <c r="F2" s="145" t="s">
        <v>41</v>
      </c>
      <c r="G2" s="145" t="s">
        <v>5</v>
      </c>
      <c r="H2" s="127" t="s">
        <v>8</v>
      </c>
      <c r="I2" s="129" t="s">
        <v>4</v>
      </c>
      <c r="J2" s="127" t="s">
        <v>9</v>
      </c>
      <c r="K2" s="129" t="s">
        <v>41</v>
      </c>
      <c r="L2" s="129" t="s">
        <v>5</v>
      </c>
      <c r="M2" s="131" t="s">
        <v>1</v>
      </c>
      <c r="N2" s="191" t="s">
        <v>12</v>
      </c>
      <c r="O2" s="192"/>
      <c r="P2" s="193" t="s">
        <v>46</v>
      </c>
      <c r="Q2" s="194"/>
    </row>
    <row r="3" spans="1:17" ht="30" customHeight="1" thickBot="1" x14ac:dyDescent="0.3">
      <c r="A3" s="149"/>
      <c r="B3" s="150"/>
      <c r="C3" s="152"/>
      <c r="D3" s="146"/>
      <c r="E3" s="154"/>
      <c r="F3" s="146"/>
      <c r="G3" s="146"/>
      <c r="H3" s="128"/>
      <c r="I3" s="130"/>
      <c r="J3" s="128"/>
      <c r="K3" s="130"/>
      <c r="L3" s="130"/>
      <c r="M3" s="132"/>
      <c r="N3" s="28" t="s">
        <v>14</v>
      </c>
      <c r="O3" s="31" t="s">
        <v>13</v>
      </c>
      <c r="P3" s="26" t="str">
        <f>Gennaio!P3</f>
        <v>Tamoil</v>
      </c>
      <c r="Q3" s="27" t="str">
        <f>Gennaio!Q3</f>
        <v>Esso</v>
      </c>
    </row>
    <row r="4" spans="1:17" ht="21.95" customHeight="1" x14ac:dyDescent="0.3">
      <c r="A4" s="81">
        <v>1</v>
      </c>
      <c r="B4" s="78" t="s">
        <v>81</v>
      </c>
      <c r="C4" s="47"/>
      <c r="D4" s="48"/>
      <c r="E4" s="47"/>
      <c r="F4" s="32">
        <f>IF(E4&lt;C4,0,E4-C4)</f>
        <v>0</v>
      </c>
      <c r="G4" s="34">
        <f t="shared" ref="G4:G34" si="0">IF(C4=0,0,IF(D4=0,0,IF(E4=0,0,(D4/F4)/24)))</f>
        <v>0</v>
      </c>
      <c r="H4" s="49"/>
      <c r="I4" s="50"/>
      <c r="J4" s="49"/>
      <c r="K4" s="35">
        <f>IF(J4&lt;H4,0,J4-H4)</f>
        <v>0</v>
      </c>
      <c r="L4" s="37">
        <f t="shared" ref="L4:L34" si="1">IF(H4=0,0,IF(I4=0,0,IF(J4=0,0,(I4/K4)/24)))</f>
        <v>0</v>
      </c>
      <c r="M4" s="63"/>
      <c r="N4" s="51"/>
      <c r="O4" s="51"/>
      <c r="P4" s="52"/>
      <c r="Q4" s="53"/>
    </row>
    <row r="5" spans="1:17" ht="21.95" customHeight="1" x14ac:dyDescent="0.3">
      <c r="A5" s="82">
        <v>2</v>
      </c>
      <c r="B5" s="78" t="s">
        <v>82</v>
      </c>
      <c r="C5" s="47"/>
      <c r="D5" s="48"/>
      <c r="E5" s="47"/>
      <c r="F5" s="32">
        <f>IF(E5&lt;C5,0,E5-C5)</f>
        <v>0</v>
      </c>
      <c r="G5" s="34">
        <f t="shared" si="0"/>
        <v>0</v>
      </c>
      <c r="H5" s="49"/>
      <c r="I5" s="50"/>
      <c r="J5" s="49"/>
      <c r="K5" s="35">
        <f>IF(J5&lt;H5,0,J5-H5)</f>
        <v>0</v>
      </c>
      <c r="L5" s="37">
        <f t="shared" si="1"/>
        <v>0</v>
      </c>
      <c r="M5" s="64"/>
      <c r="N5" s="54"/>
      <c r="O5" s="54"/>
      <c r="P5" s="53"/>
      <c r="Q5" s="53"/>
    </row>
    <row r="6" spans="1:17" ht="21.95" customHeight="1" x14ac:dyDescent="0.3">
      <c r="A6" s="96">
        <v>3</v>
      </c>
      <c r="B6" s="85" t="s">
        <v>78</v>
      </c>
      <c r="C6" s="100"/>
      <c r="D6" s="101"/>
      <c r="E6" s="100"/>
      <c r="F6" s="86">
        <f>IF(E6&lt;C6,0,E6-C6)</f>
        <v>0</v>
      </c>
      <c r="G6" s="88">
        <f t="shared" si="0"/>
        <v>0</v>
      </c>
      <c r="H6" s="102"/>
      <c r="I6" s="103"/>
      <c r="J6" s="102"/>
      <c r="K6" s="89">
        <f>IF(J6&lt;H6,0,J6-H6)</f>
        <v>0</v>
      </c>
      <c r="L6" s="91">
        <f t="shared" si="1"/>
        <v>0</v>
      </c>
      <c r="M6" s="110"/>
      <c r="N6" s="109"/>
      <c r="O6" s="109"/>
      <c r="P6" s="106"/>
      <c r="Q6" s="107"/>
    </row>
    <row r="7" spans="1:17" ht="21.95" customHeight="1" x14ac:dyDescent="0.3">
      <c r="A7" s="96">
        <v>4</v>
      </c>
      <c r="B7" s="85" t="s">
        <v>84</v>
      </c>
      <c r="C7" s="100"/>
      <c r="D7" s="101"/>
      <c r="E7" s="100"/>
      <c r="F7" s="86">
        <f t="shared" ref="F7:F34" si="2">IF(E7&lt;C7,0,E7-C7)</f>
        <v>0</v>
      </c>
      <c r="G7" s="88">
        <f t="shared" si="0"/>
        <v>0</v>
      </c>
      <c r="H7" s="102"/>
      <c r="I7" s="103"/>
      <c r="J7" s="102"/>
      <c r="K7" s="89">
        <f t="shared" ref="K7:K34" si="3">IF(J7&lt;H7,0,J7-H7)</f>
        <v>0</v>
      </c>
      <c r="L7" s="91">
        <f t="shared" si="1"/>
        <v>0</v>
      </c>
      <c r="M7" s="108"/>
      <c r="N7" s="109"/>
      <c r="O7" s="109"/>
      <c r="P7" s="107"/>
      <c r="Q7" s="107"/>
    </row>
    <row r="8" spans="1:17" ht="21.95" customHeight="1" x14ac:dyDescent="0.3">
      <c r="A8" s="82">
        <v>5</v>
      </c>
      <c r="B8" s="78" t="s">
        <v>79</v>
      </c>
      <c r="C8" s="47"/>
      <c r="D8" s="48"/>
      <c r="E8" s="47"/>
      <c r="F8" s="32">
        <f t="shared" si="2"/>
        <v>0</v>
      </c>
      <c r="G8" s="34">
        <f t="shared" si="0"/>
        <v>0</v>
      </c>
      <c r="H8" s="49"/>
      <c r="I8" s="50"/>
      <c r="J8" s="49"/>
      <c r="K8" s="35">
        <f t="shared" si="3"/>
        <v>0</v>
      </c>
      <c r="L8" s="37">
        <f t="shared" si="1"/>
        <v>0</v>
      </c>
      <c r="M8" s="64"/>
      <c r="N8" s="54"/>
      <c r="O8" s="54"/>
      <c r="P8" s="52"/>
      <c r="Q8" s="53"/>
    </row>
    <row r="9" spans="1:17" ht="21.95" customHeight="1" x14ac:dyDescent="0.3">
      <c r="A9" s="82">
        <v>6</v>
      </c>
      <c r="B9" s="78" t="s">
        <v>80</v>
      </c>
      <c r="C9" s="47"/>
      <c r="D9" s="48"/>
      <c r="E9" s="47"/>
      <c r="F9" s="32">
        <f t="shared" si="2"/>
        <v>0</v>
      </c>
      <c r="G9" s="34">
        <f t="shared" si="0"/>
        <v>0</v>
      </c>
      <c r="H9" s="49"/>
      <c r="I9" s="50"/>
      <c r="J9" s="49"/>
      <c r="K9" s="35">
        <f t="shared" si="3"/>
        <v>0</v>
      </c>
      <c r="L9" s="37">
        <f t="shared" si="1"/>
        <v>0</v>
      </c>
      <c r="M9" s="64"/>
      <c r="N9" s="54"/>
      <c r="O9" s="54"/>
      <c r="P9" s="53"/>
      <c r="Q9" s="53"/>
    </row>
    <row r="10" spans="1:17" ht="21.95" customHeight="1" x14ac:dyDescent="0.3">
      <c r="A10" s="82">
        <v>7</v>
      </c>
      <c r="B10" s="78" t="s">
        <v>83</v>
      </c>
      <c r="C10" s="47"/>
      <c r="D10" s="48"/>
      <c r="E10" s="47"/>
      <c r="F10" s="32">
        <f t="shared" si="2"/>
        <v>0</v>
      </c>
      <c r="G10" s="34">
        <f t="shared" si="0"/>
        <v>0</v>
      </c>
      <c r="H10" s="49"/>
      <c r="I10" s="50"/>
      <c r="J10" s="49"/>
      <c r="K10" s="35">
        <f t="shared" si="3"/>
        <v>0</v>
      </c>
      <c r="L10" s="37">
        <f t="shared" si="1"/>
        <v>0</v>
      </c>
      <c r="M10" s="64"/>
      <c r="N10" s="54"/>
      <c r="O10" s="54"/>
      <c r="P10" s="52"/>
      <c r="Q10" s="53"/>
    </row>
    <row r="11" spans="1:17" ht="21.95" customHeight="1" x14ac:dyDescent="0.3">
      <c r="A11" s="82">
        <v>8</v>
      </c>
      <c r="B11" s="78" t="s">
        <v>81</v>
      </c>
      <c r="C11" s="47"/>
      <c r="D11" s="48"/>
      <c r="E11" s="47"/>
      <c r="F11" s="32">
        <f t="shared" si="2"/>
        <v>0</v>
      </c>
      <c r="G11" s="34">
        <f t="shared" si="0"/>
        <v>0</v>
      </c>
      <c r="H11" s="49"/>
      <c r="I11" s="50"/>
      <c r="J11" s="49"/>
      <c r="K11" s="35">
        <f t="shared" si="3"/>
        <v>0</v>
      </c>
      <c r="L11" s="37">
        <f t="shared" si="1"/>
        <v>0</v>
      </c>
      <c r="M11" s="64"/>
      <c r="N11" s="54"/>
      <c r="O11" s="54"/>
      <c r="P11" s="53"/>
      <c r="Q11" s="53"/>
    </row>
    <row r="12" spans="1:17" ht="21.95" customHeight="1" x14ac:dyDescent="0.3">
      <c r="A12" s="82">
        <v>9</v>
      </c>
      <c r="B12" s="78" t="s">
        <v>82</v>
      </c>
      <c r="C12" s="47"/>
      <c r="D12" s="48"/>
      <c r="E12" s="47"/>
      <c r="F12" s="32">
        <f t="shared" si="2"/>
        <v>0</v>
      </c>
      <c r="G12" s="34">
        <f t="shared" si="0"/>
        <v>0</v>
      </c>
      <c r="H12" s="49"/>
      <c r="I12" s="50"/>
      <c r="J12" s="49"/>
      <c r="K12" s="35">
        <f t="shared" si="3"/>
        <v>0</v>
      </c>
      <c r="L12" s="37">
        <f t="shared" si="1"/>
        <v>0</v>
      </c>
      <c r="M12" s="64"/>
      <c r="N12" s="54"/>
      <c r="O12" s="54"/>
      <c r="P12" s="52"/>
      <c r="Q12" s="53"/>
    </row>
    <row r="13" spans="1:17" ht="21.95" customHeight="1" x14ac:dyDescent="0.3">
      <c r="A13" s="96">
        <v>10</v>
      </c>
      <c r="B13" s="85" t="s">
        <v>78</v>
      </c>
      <c r="C13" s="100"/>
      <c r="D13" s="101"/>
      <c r="E13" s="100"/>
      <c r="F13" s="86">
        <f t="shared" si="2"/>
        <v>0</v>
      </c>
      <c r="G13" s="88">
        <f t="shared" si="0"/>
        <v>0</v>
      </c>
      <c r="H13" s="102"/>
      <c r="I13" s="103"/>
      <c r="J13" s="102"/>
      <c r="K13" s="89">
        <f t="shared" si="3"/>
        <v>0</v>
      </c>
      <c r="L13" s="91">
        <f t="shared" si="1"/>
        <v>0</v>
      </c>
      <c r="M13" s="110"/>
      <c r="N13" s="109"/>
      <c r="O13" s="109"/>
      <c r="P13" s="107"/>
      <c r="Q13" s="107"/>
    </row>
    <row r="14" spans="1:17" ht="21.95" customHeight="1" x14ac:dyDescent="0.3">
      <c r="A14" s="96">
        <v>11</v>
      </c>
      <c r="B14" s="85" t="s">
        <v>84</v>
      </c>
      <c r="C14" s="100"/>
      <c r="D14" s="101"/>
      <c r="E14" s="100"/>
      <c r="F14" s="86">
        <f t="shared" si="2"/>
        <v>0</v>
      </c>
      <c r="G14" s="88">
        <f t="shared" si="0"/>
        <v>0</v>
      </c>
      <c r="H14" s="102"/>
      <c r="I14" s="103"/>
      <c r="J14" s="102"/>
      <c r="K14" s="89">
        <f t="shared" si="3"/>
        <v>0</v>
      </c>
      <c r="L14" s="91">
        <f t="shared" si="1"/>
        <v>0</v>
      </c>
      <c r="M14" s="110"/>
      <c r="N14" s="109"/>
      <c r="O14" s="109"/>
      <c r="P14" s="106"/>
      <c r="Q14" s="107"/>
    </row>
    <row r="15" spans="1:17" ht="21.95" customHeight="1" x14ac:dyDescent="0.3">
      <c r="A15" s="82">
        <v>12</v>
      </c>
      <c r="B15" s="78" t="s">
        <v>79</v>
      </c>
      <c r="C15" s="47"/>
      <c r="D15" s="48"/>
      <c r="E15" s="47"/>
      <c r="F15" s="32">
        <f t="shared" si="2"/>
        <v>0</v>
      </c>
      <c r="G15" s="34">
        <f t="shared" si="0"/>
        <v>0</v>
      </c>
      <c r="H15" s="49"/>
      <c r="I15" s="50"/>
      <c r="J15" s="49"/>
      <c r="K15" s="35">
        <f t="shared" si="3"/>
        <v>0</v>
      </c>
      <c r="L15" s="37">
        <f t="shared" si="1"/>
        <v>0</v>
      </c>
      <c r="M15" s="64"/>
      <c r="N15" s="54"/>
      <c r="O15" s="54"/>
      <c r="P15" s="53"/>
      <c r="Q15" s="53"/>
    </row>
    <row r="16" spans="1:17" ht="21.95" customHeight="1" x14ac:dyDescent="0.3">
      <c r="A16" s="82">
        <v>13</v>
      </c>
      <c r="B16" s="78" t="s">
        <v>80</v>
      </c>
      <c r="C16" s="47"/>
      <c r="D16" s="48"/>
      <c r="E16" s="47"/>
      <c r="F16" s="32">
        <f t="shared" si="2"/>
        <v>0</v>
      </c>
      <c r="G16" s="34">
        <f t="shared" si="0"/>
        <v>0</v>
      </c>
      <c r="H16" s="49"/>
      <c r="I16" s="50"/>
      <c r="J16" s="49"/>
      <c r="K16" s="35">
        <f t="shared" si="3"/>
        <v>0</v>
      </c>
      <c r="L16" s="37">
        <f t="shared" si="1"/>
        <v>0</v>
      </c>
      <c r="M16" s="64"/>
      <c r="N16" s="54"/>
      <c r="O16" s="54"/>
      <c r="P16" s="52"/>
      <c r="Q16" s="53"/>
    </row>
    <row r="17" spans="1:17" ht="21.95" customHeight="1" x14ac:dyDescent="0.3">
      <c r="A17" s="82">
        <v>14</v>
      </c>
      <c r="B17" s="78" t="s">
        <v>83</v>
      </c>
      <c r="C17" s="47"/>
      <c r="D17" s="48"/>
      <c r="E17" s="47"/>
      <c r="F17" s="32">
        <f t="shared" si="2"/>
        <v>0</v>
      </c>
      <c r="G17" s="34">
        <f t="shared" si="0"/>
        <v>0</v>
      </c>
      <c r="H17" s="49"/>
      <c r="I17" s="50"/>
      <c r="J17" s="49"/>
      <c r="K17" s="35">
        <f t="shared" si="3"/>
        <v>0</v>
      </c>
      <c r="L17" s="37">
        <f t="shared" si="1"/>
        <v>0</v>
      </c>
      <c r="M17" s="64"/>
      <c r="N17" s="54"/>
      <c r="O17" s="54"/>
      <c r="P17" s="53"/>
      <c r="Q17" s="53"/>
    </row>
    <row r="18" spans="1:17" ht="21.95" customHeight="1" x14ac:dyDescent="0.3">
      <c r="A18" s="82">
        <v>15</v>
      </c>
      <c r="B18" s="78" t="s">
        <v>81</v>
      </c>
      <c r="C18" s="47"/>
      <c r="D18" s="48"/>
      <c r="E18" s="47"/>
      <c r="F18" s="32">
        <f t="shared" si="2"/>
        <v>0</v>
      </c>
      <c r="G18" s="34">
        <f t="shared" si="0"/>
        <v>0</v>
      </c>
      <c r="H18" s="49"/>
      <c r="I18" s="50"/>
      <c r="J18" s="49"/>
      <c r="K18" s="35">
        <f t="shared" si="3"/>
        <v>0</v>
      </c>
      <c r="L18" s="37">
        <f t="shared" si="1"/>
        <v>0</v>
      </c>
      <c r="M18" s="64"/>
      <c r="N18" s="54"/>
      <c r="O18" s="54"/>
      <c r="P18" s="52"/>
      <c r="Q18" s="53"/>
    </row>
    <row r="19" spans="1:17" ht="21.95" customHeight="1" x14ac:dyDescent="0.3">
      <c r="A19" s="82">
        <v>16</v>
      </c>
      <c r="B19" s="78" t="s">
        <v>82</v>
      </c>
      <c r="C19" s="47"/>
      <c r="D19" s="48"/>
      <c r="E19" s="47"/>
      <c r="F19" s="32">
        <f t="shared" si="2"/>
        <v>0</v>
      </c>
      <c r="G19" s="34">
        <f t="shared" si="0"/>
        <v>0</v>
      </c>
      <c r="H19" s="49"/>
      <c r="I19" s="50"/>
      <c r="J19" s="49"/>
      <c r="K19" s="35">
        <f t="shared" si="3"/>
        <v>0</v>
      </c>
      <c r="L19" s="37">
        <f t="shared" si="1"/>
        <v>0</v>
      </c>
      <c r="M19" s="64"/>
      <c r="N19" s="54"/>
      <c r="O19" s="54"/>
      <c r="P19" s="53"/>
      <c r="Q19" s="53"/>
    </row>
    <row r="20" spans="1:17" ht="21.95" customHeight="1" x14ac:dyDescent="0.3">
      <c r="A20" s="96">
        <v>17</v>
      </c>
      <c r="B20" s="85" t="s">
        <v>78</v>
      </c>
      <c r="C20" s="100"/>
      <c r="D20" s="101"/>
      <c r="E20" s="100"/>
      <c r="F20" s="86">
        <f t="shared" si="2"/>
        <v>0</v>
      </c>
      <c r="G20" s="88">
        <f t="shared" si="0"/>
        <v>0</v>
      </c>
      <c r="H20" s="102"/>
      <c r="I20" s="103"/>
      <c r="J20" s="102"/>
      <c r="K20" s="89">
        <f t="shared" si="3"/>
        <v>0</v>
      </c>
      <c r="L20" s="91">
        <f t="shared" si="1"/>
        <v>0</v>
      </c>
      <c r="M20" s="110"/>
      <c r="N20" s="109"/>
      <c r="O20" s="109"/>
      <c r="P20" s="106"/>
      <c r="Q20" s="107"/>
    </row>
    <row r="21" spans="1:17" ht="21.95" customHeight="1" x14ac:dyDescent="0.3">
      <c r="A21" s="96">
        <v>18</v>
      </c>
      <c r="B21" s="85" t="s">
        <v>84</v>
      </c>
      <c r="C21" s="100"/>
      <c r="D21" s="101"/>
      <c r="E21" s="100"/>
      <c r="F21" s="86">
        <f t="shared" si="2"/>
        <v>0</v>
      </c>
      <c r="G21" s="88">
        <f t="shared" si="0"/>
        <v>0</v>
      </c>
      <c r="H21" s="102"/>
      <c r="I21" s="103"/>
      <c r="J21" s="102"/>
      <c r="K21" s="89">
        <f t="shared" si="3"/>
        <v>0</v>
      </c>
      <c r="L21" s="91">
        <f t="shared" si="1"/>
        <v>0</v>
      </c>
      <c r="M21" s="110"/>
      <c r="N21" s="109"/>
      <c r="O21" s="109"/>
      <c r="P21" s="107"/>
      <c r="Q21" s="107"/>
    </row>
    <row r="22" spans="1:17" ht="21.95" customHeight="1" x14ac:dyDescent="0.3">
      <c r="A22" s="82">
        <v>19</v>
      </c>
      <c r="B22" s="78" t="s">
        <v>79</v>
      </c>
      <c r="C22" s="47"/>
      <c r="D22" s="48"/>
      <c r="E22" s="47"/>
      <c r="F22" s="32">
        <f t="shared" si="2"/>
        <v>0</v>
      </c>
      <c r="G22" s="34">
        <f t="shared" si="0"/>
        <v>0</v>
      </c>
      <c r="H22" s="49"/>
      <c r="I22" s="50"/>
      <c r="J22" s="49"/>
      <c r="K22" s="35">
        <f t="shared" si="3"/>
        <v>0</v>
      </c>
      <c r="L22" s="37">
        <f t="shared" si="1"/>
        <v>0</v>
      </c>
      <c r="M22" s="64"/>
      <c r="N22" s="54"/>
      <c r="O22" s="54"/>
      <c r="P22" s="52"/>
      <c r="Q22" s="53"/>
    </row>
    <row r="23" spans="1:17" ht="21.95" customHeight="1" x14ac:dyDescent="0.3">
      <c r="A23" s="82">
        <v>20</v>
      </c>
      <c r="B23" s="79" t="s">
        <v>80</v>
      </c>
      <c r="C23" s="47"/>
      <c r="D23" s="48"/>
      <c r="E23" s="47"/>
      <c r="F23" s="32">
        <f t="shared" si="2"/>
        <v>0</v>
      </c>
      <c r="G23" s="34">
        <f t="shared" si="0"/>
        <v>0</v>
      </c>
      <c r="H23" s="49"/>
      <c r="I23" s="50"/>
      <c r="J23" s="49"/>
      <c r="K23" s="35">
        <f t="shared" si="3"/>
        <v>0</v>
      </c>
      <c r="L23" s="37">
        <f t="shared" si="1"/>
        <v>0</v>
      </c>
      <c r="M23" s="64"/>
      <c r="N23" s="54"/>
      <c r="O23" s="54"/>
      <c r="P23" s="53"/>
      <c r="Q23" s="53"/>
    </row>
    <row r="24" spans="1:17" ht="21.95" customHeight="1" x14ac:dyDescent="0.3">
      <c r="A24" s="82">
        <v>21</v>
      </c>
      <c r="B24" s="78" t="s">
        <v>83</v>
      </c>
      <c r="C24" s="47"/>
      <c r="D24" s="48"/>
      <c r="E24" s="47"/>
      <c r="F24" s="32">
        <f t="shared" si="2"/>
        <v>0</v>
      </c>
      <c r="G24" s="34">
        <f t="shared" si="0"/>
        <v>0</v>
      </c>
      <c r="H24" s="49"/>
      <c r="I24" s="50"/>
      <c r="J24" s="49"/>
      <c r="K24" s="35">
        <f t="shared" si="3"/>
        <v>0</v>
      </c>
      <c r="L24" s="37">
        <f t="shared" si="1"/>
        <v>0</v>
      </c>
      <c r="M24" s="64"/>
      <c r="N24" s="54"/>
      <c r="O24" s="54"/>
      <c r="P24" s="52"/>
      <c r="Q24" s="53"/>
    </row>
    <row r="25" spans="1:17" ht="21.95" customHeight="1" x14ac:dyDescent="0.3">
      <c r="A25" s="82">
        <v>22</v>
      </c>
      <c r="B25" s="78" t="s">
        <v>81</v>
      </c>
      <c r="C25" s="47"/>
      <c r="D25" s="48"/>
      <c r="E25" s="47"/>
      <c r="F25" s="32">
        <f t="shared" si="2"/>
        <v>0</v>
      </c>
      <c r="G25" s="34">
        <f t="shared" si="0"/>
        <v>0</v>
      </c>
      <c r="H25" s="49"/>
      <c r="I25" s="50"/>
      <c r="J25" s="49"/>
      <c r="K25" s="35">
        <f t="shared" si="3"/>
        <v>0</v>
      </c>
      <c r="L25" s="37">
        <f t="shared" si="1"/>
        <v>0</v>
      </c>
      <c r="M25" s="64"/>
      <c r="N25" s="54"/>
      <c r="O25" s="54"/>
      <c r="P25" s="53"/>
      <c r="Q25" s="53"/>
    </row>
    <row r="26" spans="1:17" ht="21.95" customHeight="1" x14ac:dyDescent="0.3">
      <c r="A26" s="82">
        <v>23</v>
      </c>
      <c r="B26" s="78" t="s">
        <v>82</v>
      </c>
      <c r="C26" s="47"/>
      <c r="D26" s="48"/>
      <c r="E26" s="47"/>
      <c r="F26" s="32">
        <f t="shared" si="2"/>
        <v>0</v>
      </c>
      <c r="G26" s="34">
        <f t="shared" si="0"/>
        <v>0</v>
      </c>
      <c r="H26" s="49"/>
      <c r="I26" s="50"/>
      <c r="J26" s="49"/>
      <c r="K26" s="35">
        <f t="shared" si="3"/>
        <v>0</v>
      </c>
      <c r="L26" s="37">
        <f t="shared" si="1"/>
        <v>0</v>
      </c>
      <c r="M26" s="64"/>
      <c r="N26" s="54"/>
      <c r="O26" s="54"/>
      <c r="P26" s="52"/>
      <c r="Q26" s="53"/>
    </row>
    <row r="27" spans="1:17" ht="21.95" customHeight="1" x14ac:dyDescent="0.3">
      <c r="A27" s="96">
        <v>24</v>
      </c>
      <c r="B27" s="85" t="s">
        <v>78</v>
      </c>
      <c r="C27" s="100"/>
      <c r="D27" s="101"/>
      <c r="E27" s="100"/>
      <c r="F27" s="86">
        <f t="shared" si="2"/>
        <v>0</v>
      </c>
      <c r="G27" s="88">
        <f t="shared" si="0"/>
        <v>0</v>
      </c>
      <c r="H27" s="102"/>
      <c r="I27" s="103"/>
      <c r="J27" s="102"/>
      <c r="K27" s="89">
        <f t="shared" si="3"/>
        <v>0</v>
      </c>
      <c r="L27" s="91">
        <f t="shared" si="1"/>
        <v>0</v>
      </c>
      <c r="M27" s="110"/>
      <c r="N27" s="109"/>
      <c r="O27" s="109"/>
      <c r="P27" s="107"/>
      <c r="Q27" s="107"/>
    </row>
    <row r="28" spans="1:17" ht="21.95" customHeight="1" x14ac:dyDescent="0.3">
      <c r="A28" s="96">
        <v>25</v>
      </c>
      <c r="B28" s="85" t="s">
        <v>84</v>
      </c>
      <c r="C28" s="100"/>
      <c r="D28" s="101"/>
      <c r="E28" s="100"/>
      <c r="F28" s="86">
        <f t="shared" si="2"/>
        <v>0</v>
      </c>
      <c r="G28" s="88">
        <f t="shared" si="0"/>
        <v>0</v>
      </c>
      <c r="H28" s="102"/>
      <c r="I28" s="103"/>
      <c r="J28" s="102"/>
      <c r="K28" s="89">
        <f t="shared" si="3"/>
        <v>0</v>
      </c>
      <c r="L28" s="91">
        <f t="shared" si="1"/>
        <v>0</v>
      </c>
      <c r="M28" s="110"/>
      <c r="N28" s="109"/>
      <c r="O28" s="109"/>
      <c r="P28" s="106"/>
      <c r="Q28" s="107"/>
    </row>
    <row r="29" spans="1:17" ht="21.95" customHeight="1" x14ac:dyDescent="0.3">
      <c r="A29" s="82">
        <v>26</v>
      </c>
      <c r="B29" s="78" t="s">
        <v>79</v>
      </c>
      <c r="C29" s="47"/>
      <c r="D29" s="48"/>
      <c r="E29" s="47"/>
      <c r="F29" s="32">
        <f t="shared" si="2"/>
        <v>0</v>
      </c>
      <c r="G29" s="34">
        <f t="shared" si="0"/>
        <v>0</v>
      </c>
      <c r="H29" s="49"/>
      <c r="I29" s="50"/>
      <c r="J29" s="49"/>
      <c r="K29" s="35">
        <f t="shared" si="3"/>
        <v>0</v>
      </c>
      <c r="L29" s="37">
        <f t="shared" si="1"/>
        <v>0</v>
      </c>
      <c r="M29" s="64"/>
      <c r="N29" s="54"/>
      <c r="O29" s="54"/>
      <c r="P29" s="53"/>
      <c r="Q29" s="53"/>
    </row>
    <row r="30" spans="1:17" ht="21.95" customHeight="1" x14ac:dyDescent="0.3">
      <c r="A30" s="82">
        <v>27</v>
      </c>
      <c r="B30" s="78" t="s">
        <v>80</v>
      </c>
      <c r="C30" s="47"/>
      <c r="D30" s="48"/>
      <c r="E30" s="47"/>
      <c r="F30" s="32">
        <f t="shared" si="2"/>
        <v>0</v>
      </c>
      <c r="G30" s="34">
        <f t="shared" si="0"/>
        <v>0</v>
      </c>
      <c r="H30" s="49"/>
      <c r="I30" s="50"/>
      <c r="J30" s="49"/>
      <c r="K30" s="35">
        <f t="shared" si="3"/>
        <v>0</v>
      </c>
      <c r="L30" s="37">
        <f t="shared" si="1"/>
        <v>0</v>
      </c>
      <c r="M30" s="64"/>
      <c r="N30" s="54"/>
      <c r="O30" s="54"/>
      <c r="P30" s="52"/>
      <c r="Q30" s="53"/>
    </row>
    <row r="31" spans="1:17" ht="21.95" customHeight="1" x14ac:dyDescent="0.3">
      <c r="A31" s="82">
        <v>28</v>
      </c>
      <c r="B31" s="79" t="s">
        <v>83</v>
      </c>
      <c r="C31" s="47"/>
      <c r="D31" s="48"/>
      <c r="E31" s="47"/>
      <c r="F31" s="32">
        <f t="shared" si="2"/>
        <v>0</v>
      </c>
      <c r="G31" s="34">
        <f t="shared" si="0"/>
        <v>0</v>
      </c>
      <c r="H31" s="49"/>
      <c r="I31" s="50"/>
      <c r="J31" s="49"/>
      <c r="K31" s="35">
        <f t="shared" si="3"/>
        <v>0</v>
      </c>
      <c r="L31" s="37">
        <f t="shared" si="1"/>
        <v>0</v>
      </c>
      <c r="M31" s="64"/>
      <c r="N31" s="54"/>
      <c r="O31" s="54"/>
      <c r="P31" s="53"/>
      <c r="Q31" s="53"/>
    </row>
    <row r="32" spans="1:17" ht="21.95" customHeight="1" x14ac:dyDescent="0.3">
      <c r="A32" s="82">
        <v>29</v>
      </c>
      <c r="B32" s="78" t="s">
        <v>81</v>
      </c>
      <c r="C32" s="47"/>
      <c r="D32" s="48"/>
      <c r="E32" s="47"/>
      <c r="F32" s="32">
        <f t="shared" si="2"/>
        <v>0</v>
      </c>
      <c r="G32" s="34">
        <f t="shared" si="0"/>
        <v>0</v>
      </c>
      <c r="H32" s="49"/>
      <c r="I32" s="50"/>
      <c r="J32" s="49"/>
      <c r="K32" s="35">
        <f t="shared" si="3"/>
        <v>0</v>
      </c>
      <c r="L32" s="37">
        <f t="shared" si="1"/>
        <v>0</v>
      </c>
      <c r="M32" s="64"/>
      <c r="N32" s="54"/>
      <c r="O32" s="54"/>
      <c r="P32" s="52"/>
      <c r="Q32" s="53"/>
    </row>
    <row r="33" spans="1:17" ht="21.95" customHeight="1" x14ac:dyDescent="0.3">
      <c r="A33" s="82">
        <v>30</v>
      </c>
      <c r="B33" s="78" t="s">
        <v>82</v>
      </c>
      <c r="C33" s="47"/>
      <c r="D33" s="48"/>
      <c r="E33" s="47"/>
      <c r="F33" s="32">
        <f t="shared" si="2"/>
        <v>0</v>
      </c>
      <c r="G33" s="34">
        <f t="shared" si="0"/>
        <v>0</v>
      </c>
      <c r="H33" s="49"/>
      <c r="I33" s="50"/>
      <c r="J33" s="49"/>
      <c r="K33" s="35">
        <f t="shared" si="3"/>
        <v>0</v>
      </c>
      <c r="L33" s="37">
        <f t="shared" si="1"/>
        <v>0</v>
      </c>
      <c r="M33" s="64"/>
      <c r="N33" s="54"/>
      <c r="O33" s="54"/>
      <c r="P33" s="53"/>
      <c r="Q33" s="53"/>
    </row>
    <row r="34" spans="1:17" ht="21.95" customHeight="1" thickBot="1" x14ac:dyDescent="0.35">
      <c r="A34" s="112">
        <v>31</v>
      </c>
      <c r="B34" s="85" t="s">
        <v>78</v>
      </c>
      <c r="C34" s="113"/>
      <c r="D34" s="114"/>
      <c r="E34" s="113"/>
      <c r="F34" s="86">
        <f t="shared" si="2"/>
        <v>0</v>
      </c>
      <c r="G34" s="88">
        <f t="shared" si="0"/>
        <v>0</v>
      </c>
      <c r="H34" s="115"/>
      <c r="I34" s="116"/>
      <c r="J34" s="115"/>
      <c r="K34" s="89">
        <f t="shared" si="3"/>
        <v>0</v>
      </c>
      <c r="L34" s="91">
        <f t="shared" si="1"/>
        <v>0</v>
      </c>
      <c r="M34" s="117"/>
      <c r="N34" s="118"/>
      <c r="O34" s="118"/>
      <c r="P34" s="119"/>
      <c r="Q34" s="119"/>
    </row>
    <row r="35" spans="1:17" ht="27" customHeight="1" x14ac:dyDescent="0.25">
      <c r="A35" s="206" t="s">
        <v>2</v>
      </c>
      <c r="B35" s="207"/>
      <c r="C35" s="161" t="s">
        <v>33</v>
      </c>
      <c r="D35" s="162"/>
      <c r="E35" s="162"/>
      <c r="F35" s="163"/>
      <c r="G35" s="164" t="s">
        <v>40</v>
      </c>
      <c r="H35" s="166" t="s">
        <v>33</v>
      </c>
      <c r="I35" s="162"/>
      <c r="J35" s="162"/>
      <c r="K35" s="163"/>
      <c r="L35" s="197" t="s">
        <v>40</v>
      </c>
      <c r="M35" s="199" t="s">
        <v>11</v>
      </c>
      <c r="N35" s="201">
        <f>SUM(N4:N34)</f>
        <v>0</v>
      </c>
      <c r="O35" s="203">
        <f>SUM(O4:O34)</f>
        <v>0</v>
      </c>
      <c r="P35" s="195">
        <f>SUM(P4:P34)</f>
        <v>0</v>
      </c>
      <c r="Q35" s="195">
        <f>SUM(Q4:Q34)</f>
        <v>0</v>
      </c>
    </row>
    <row r="36" spans="1:17" ht="27" customHeight="1" thickBot="1" x14ac:dyDescent="0.3">
      <c r="A36" s="208"/>
      <c r="B36" s="209"/>
      <c r="C36" s="173">
        <f>SUM(D4:D34)</f>
        <v>0</v>
      </c>
      <c r="D36" s="205"/>
      <c r="E36" s="205"/>
      <c r="F36" s="175"/>
      <c r="G36" s="165"/>
      <c r="H36" s="176">
        <f>SUM(I4:I34)</f>
        <v>0</v>
      </c>
      <c r="I36" s="205"/>
      <c r="J36" s="205"/>
      <c r="K36" s="175"/>
      <c r="L36" s="198"/>
      <c r="M36" s="200"/>
      <c r="N36" s="202"/>
      <c r="O36" s="204"/>
      <c r="P36" s="195"/>
      <c r="Q36" s="195"/>
    </row>
    <row r="37" spans="1:17" ht="27" customHeight="1" x14ac:dyDescent="0.25">
      <c r="A37" s="208"/>
      <c r="B37" s="209"/>
      <c r="C37" s="177" t="s">
        <v>10</v>
      </c>
      <c r="D37" s="178"/>
      <c r="E37" s="178"/>
      <c r="F37" s="163"/>
      <c r="G37" s="179">
        <f>IF(G39=0,0,SUM(G4:G34)/G39)</f>
        <v>0</v>
      </c>
      <c r="H37" s="181" t="s">
        <v>10</v>
      </c>
      <c r="I37" s="182"/>
      <c r="J37" s="182"/>
      <c r="K37" s="163"/>
      <c r="L37" s="183">
        <f>IF(L39=0,0,SUM(L4:L34)/L39)</f>
        <v>0</v>
      </c>
      <c r="M37" s="185" t="s">
        <v>3</v>
      </c>
      <c r="N37" s="187">
        <f>N35+O35</f>
        <v>0</v>
      </c>
      <c r="O37" s="188"/>
      <c r="P37" s="195"/>
      <c r="Q37" s="195"/>
    </row>
    <row r="38" spans="1:17" ht="27" customHeight="1" thickBot="1" x14ac:dyDescent="0.3">
      <c r="A38" s="210"/>
      <c r="B38" s="211"/>
      <c r="C38" s="167">
        <f>SUM(F4:F34)*24</f>
        <v>0</v>
      </c>
      <c r="D38" s="168"/>
      <c r="E38" s="168"/>
      <c r="F38" s="169"/>
      <c r="G38" s="180"/>
      <c r="H38" s="170">
        <f>SUM(K4:K34)*24</f>
        <v>0</v>
      </c>
      <c r="I38" s="171"/>
      <c r="J38" s="171"/>
      <c r="K38" s="172"/>
      <c r="L38" s="184"/>
      <c r="M38" s="186"/>
      <c r="N38" s="189"/>
      <c r="O38" s="190"/>
      <c r="P38" s="196"/>
      <c r="Q38" s="196"/>
    </row>
    <row r="39" spans="1:17" ht="17.100000000000001" hidden="1" customHeight="1" x14ac:dyDescent="0.25">
      <c r="G39" s="2">
        <f>COUNTIF(G4:G34,"&lt;&gt;0")</f>
        <v>0</v>
      </c>
      <c r="L39" s="2">
        <f>COUNTIF(L4:L34,"&lt;&gt;0")</f>
        <v>0</v>
      </c>
    </row>
    <row r="40" spans="1:17" hidden="1" x14ac:dyDescent="0.25"/>
  </sheetData>
  <sheetProtection password="E91B" sheet="1" objects="1" scenarios="1" selectLockedCells="1"/>
  <mergeCells count="38">
    <mergeCell ref="M1:Q1"/>
    <mergeCell ref="O35:O36"/>
    <mergeCell ref="P35:P38"/>
    <mergeCell ref="M2:M3"/>
    <mergeCell ref="N2:O2"/>
    <mergeCell ref="P2:Q2"/>
    <mergeCell ref="N35:N36"/>
    <mergeCell ref="Q35:Q38"/>
    <mergeCell ref="M37:M38"/>
    <mergeCell ref="N37:O38"/>
    <mergeCell ref="L35:L36"/>
    <mergeCell ref="M35:M36"/>
    <mergeCell ref="L37:L38"/>
    <mergeCell ref="A35:B38"/>
    <mergeCell ref="C35:F35"/>
    <mergeCell ref="G35:G36"/>
    <mergeCell ref="H35:K35"/>
    <mergeCell ref="C38:F38"/>
    <mergeCell ref="C36:F36"/>
    <mergeCell ref="C37:F37"/>
    <mergeCell ref="H38:K38"/>
    <mergeCell ref="H36:K36"/>
    <mergeCell ref="G37:G38"/>
    <mergeCell ref="H37:K37"/>
    <mergeCell ref="A1:B1"/>
    <mergeCell ref="C1:G1"/>
    <mergeCell ref="H1:L1"/>
    <mergeCell ref="A2:B3"/>
    <mergeCell ref="C2:C3"/>
    <mergeCell ref="K2:K3"/>
    <mergeCell ref="L2:L3"/>
    <mergeCell ref="G2:G3"/>
    <mergeCell ref="H2:H3"/>
    <mergeCell ref="E2:E3"/>
    <mergeCell ref="F2:F3"/>
    <mergeCell ref="I2:I3"/>
    <mergeCell ref="J2:J3"/>
    <mergeCell ref="D2:D3"/>
  </mergeCells>
  <phoneticPr fontId="7" type="noConversion"/>
  <hyperlinks>
    <hyperlink ref="A35:B38" location="Riassunto!A24" tooltip="Vai al Riassunto" display="TOTALI"/>
  </hyperlinks>
  <pageMargins left="0.59055118110236227" right="0" top="0.39370078740157483" bottom="0" header="0.51181102362204722" footer="0.51181102362204722"/>
  <pageSetup paperSize="9" scale="65" orientation="landscape" horizontalDpi="300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Q40"/>
  <sheetViews>
    <sheetView showGridLines="0" showRowColHeaders="0" showZeros="0" zoomScale="55" zoomScaleNormal="55" workbookViewId="0">
      <pane xSplit="17" ySplit="40" topLeftCell="R41" activePane="bottomRight" state="frozen"/>
      <selection activeCell="A2" sqref="A2:B3"/>
      <selection pane="topRight" activeCell="A2" sqref="A2:B3"/>
      <selection pane="bottomLeft" activeCell="A2" sqref="A2:B3"/>
      <selection pane="bottomRight" activeCell="C5" sqref="C5"/>
    </sheetView>
  </sheetViews>
  <sheetFormatPr defaultRowHeight="15.75" x14ac:dyDescent="0.25"/>
  <cols>
    <col min="1" max="2" width="12.625" style="1" customWidth="1"/>
    <col min="3" max="12" width="13.625" style="1" customWidth="1"/>
    <col min="13" max="13" width="70.625" style="1" customWidth="1"/>
    <col min="14" max="17" width="13.625" style="1" customWidth="1"/>
    <col min="18" max="16384" width="9" style="1"/>
  </cols>
  <sheetData>
    <row r="1" spans="1:17" ht="30" customHeight="1" thickBot="1" x14ac:dyDescent="0.3">
      <c r="A1" s="212" t="s">
        <v>76</v>
      </c>
      <c r="B1" s="213"/>
      <c r="C1" s="135" t="s">
        <v>6</v>
      </c>
      <c r="D1" s="136"/>
      <c r="E1" s="136"/>
      <c r="F1" s="136"/>
      <c r="G1" s="137"/>
      <c r="H1" s="138" t="s">
        <v>7</v>
      </c>
      <c r="I1" s="139"/>
      <c r="J1" s="139"/>
      <c r="K1" s="139"/>
      <c r="L1" s="140"/>
      <c r="M1" s="141"/>
      <c r="N1" s="142"/>
      <c r="O1" s="142"/>
      <c r="P1" s="143"/>
      <c r="Q1" s="144"/>
    </row>
    <row r="2" spans="1:17" ht="30" customHeight="1" thickBot="1" x14ac:dyDescent="0.3">
      <c r="A2" s="147" t="s">
        <v>0</v>
      </c>
      <c r="B2" s="148"/>
      <c r="C2" s="151" t="s">
        <v>8</v>
      </c>
      <c r="D2" s="145" t="s">
        <v>4</v>
      </c>
      <c r="E2" s="153" t="s">
        <v>9</v>
      </c>
      <c r="F2" s="145" t="s">
        <v>41</v>
      </c>
      <c r="G2" s="145" t="s">
        <v>5</v>
      </c>
      <c r="H2" s="127" t="s">
        <v>8</v>
      </c>
      <c r="I2" s="129" t="s">
        <v>4</v>
      </c>
      <c r="J2" s="127" t="s">
        <v>9</v>
      </c>
      <c r="K2" s="129" t="s">
        <v>41</v>
      </c>
      <c r="L2" s="129" t="s">
        <v>5</v>
      </c>
      <c r="M2" s="131" t="s">
        <v>1</v>
      </c>
      <c r="N2" s="191" t="s">
        <v>12</v>
      </c>
      <c r="O2" s="192"/>
      <c r="P2" s="193" t="s">
        <v>46</v>
      </c>
      <c r="Q2" s="194"/>
    </row>
    <row r="3" spans="1:17" ht="30" customHeight="1" thickBot="1" x14ac:dyDescent="0.3">
      <c r="A3" s="149"/>
      <c r="B3" s="150"/>
      <c r="C3" s="152"/>
      <c r="D3" s="146"/>
      <c r="E3" s="154"/>
      <c r="F3" s="146"/>
      <c r="G3" s="146"/>
      <c r="H3" s="128"/>
      <c r="I3" s="130"/>
      <c r="J3" s="128"/>
      <c r="K3" s="130"/>
      <c r="L3" s="130"/>
      <c r="M3" s="132"/>
      <c r="N3" s="28" t="s">
        <v>14</v>
      </c>
      <c r="O3" s="31" t="s">
        <v>13</v>
      </c>
      <c r="P3" s="26" t="str">
        <f>Gennaio!P3</f>
        <v>Tamoil</v>
      </c>
      <c r="Q3" s="27" t="str">
        <f>Gennaio!Q3</f>
        <v>Esso</v>
      </c>
    </row>
    <row r="4" spans="1:17" ht="21.95" customHeight="1" x14ac:dyDescent="0.3">
      <c r="A4" s="84">
        <v>1</v>
      </c>
      <c r="B4" s="85" t="s">
        <v>84</v>
      </c>
      <c r="C4" s="100"/>
      <c r="D4" s="101"/>
      <c r="E4" s="100"/>
      <c r="F4" s="86">
        <f>IF(E4&lt;C4,0,E4-C4)</f>
        <v>0</v>
      </c>
      <c r="G4" s="88">
        <f t="shared" ref="G4:G33" si="0">IF(C4=0,0,IF(D4=0,0,IF(E4=0,0,(D4/F4)/24)))</f>
        <v>0</v>
      </c>
      <c r="H4" s="102"/>
      <c r="I4" s="103"/>
      <c r="J4" s="102"/>
      <c r="K4" s="89">
        <f>IF(J4&lt;H4,0,J4-H4)</f>
        <v>0</v>
      </c>
      <c r="L4" s="91">
        <f t="shared" ref="L4:L33" si="1">IF(H4=0,0,IF(I4=0,0,IF(J4=0,0,(I4/K4)/24)))</f>
        <v>0</v>
      </c>
      <c r="M4" s="104"/>
      <c r="N4" s="105"/>
      <c r="O4" s="105"/>
      <c r="P4" s="106"/>
      <c r="Q4" s="107"/>
    </row>
    <row r="5" spans="1:17" ht="21.95" customHeight="1" x14ac:dyDescent="0.3">
      <c r="A5" s="82">
        <v>2</v>
      </c>
      <c r="B5" s="78" t="s">
        <v>79</v>
      </c>
      <c r="C5" s="47"/>
      <c r="D5" s="48"/>
      <c r="E5" s="47"/>
      <c r="F5" s="32">
        <f t="shared" ref="F5:F33" si="2">IF(E5&lt;C5,0,E5-C5)</f>
        <v>0</v>
      </c>
      <c r="G5" s="34">
        <f t="shared" si="0"/>
        <v>0</v>
      </c>
      <c r="H5" s="49"/>
      <c r="I5" s="50"/>
      <c r="J5" s="49"/>
      <c r="K5" s="35">
        <f t="shared" ref="K5:K33" si="3">IF(J5&lt;H5,0,J5-H5)</f>
        <v>0</v>
      </c>
      <c r="L5" s="37">
        <f t="shared" si="1"/>
        <v>0</v>
      </c>
      <c r="M5" s="64"/>
      <c r="N5" s="54"/>
      <c r="O5" s="54"/>
      <c r="P5" s="53"/>
      <c r="Q5" s="53"/>
    </row>
    <row r="6" spans="1:17" ht="21.95" customHeight="1" x14ac:dyDescent="0.3">
      <c r="A6" s="82">
        <v>3</v>
      </c>
      <c r="B6" s="78" t="s">
        <v>80</v>
      </c>
      <c r="C6" s="47"/>
      <c r="D6" s="48"/>
      <c r="E6" s="47"/>
      <c r="F6" s="32">
        <f t="shared" si="2"/>
        <v>0</v>
      </c>
      <c r="G6" s="34">
        <f t="shared" si="0"/>
        <v>0</v>
      </c>
      <c r="H6" s="49"/>
      <c r="I6" s="50"/>
      <c r="J6" s="49"/>
      <c r="K6" s="35">
        <f t="shared" si="3"/>
        <v>0</v>
      </c>
      <c r="L6" s="37">
        <f t="shared" si="1"/>
        <v>0</v>
      </c>
      <c r="M6" s="64"/>
      <c r="N6" s="54"/>
      <c r="O6" s="54"/>
      <c r="P6" s="52"/>
      <c r="Q6" s="53"/>
    </row>
    <row r="7" spans="1:17" ht="21.95" customHeight="1" x14ac:dyDescent="0.3">
      <c r="A7" s="82">
        <v>4</v>
      </c>
      <c r="B7" s="78" t="s">
        <v>83</v>
      </c>
      <c r="C7" s="47"/>
      <c r="D7" s="48"/>
      <c r="E7" s="47"/>
      <c r="F7" s="32">
        <f t="shared" si="2"/>
        <v>0</v>
      </c>
      <c r="G7" s="34">
        <f t="shared" si="0"/>
        <v>0</v>
      </c>
      <c r="H7" s="49"/>
      <c r="I7" s="50"/>
      <c r="J7" s="49"/>
      <c r="K7" s="35">
        <f t="shared" si="3"/>
        <v>0</v>
      </c>
      <c r="L7" s="37">
        <f t="shared" si="1"/>
        <v>0</v>
      </c>
      <c r="M7" s="65"/>
      <c r="N7" s="54"/>
      <c r="O7" s="54"/>
      <c r="P7" s="53"/>
      <c r="Q7" s="53"/>
    </row>
    <row r="8" spans="1:17" ht="21.95" customHeight="1" x14ac:dyDescent="0.3">
      <c r="A8" s="82">
        <v>5</v>
      </c>
      <c r="B8" s="78" t="s">
        <v>81</v>
      </c>
      <c r="C8" s="47"/>
      <c r="D8" s="48"/>
      <c r="E8" s="47"/>
      <c r="F8" s="32">
        <f t="shared" si="2"/>
        <v>0</v>
      </c>
      <c r="G8" s="34">
        <f t="shared" si="0"/>
        <v>0</v>
      </c>
      <c r="H8" s="49"/>
      <c r="I8" s="50"/>
      <c r="J8" s="49"/>
      <c r="K8" s="35">
        <f t="shared" si="3"/>
        <v>0</v>
      </c>
      <c r="L8" s="37">
        <f t="shared" si="1"/>
        <v>0</v>
      </c>
      <c r="M8" s="64"/>
      <c r="N8" s="54"/>
      <c r="O8" s="54"/>
      <c r="P8" s="52"/>
      <c r="Q8" s="53"/>
    </row>
    <row r="9" spans="1:17" ht="21.95" customHeight="1" x14ac:dyDescent="0.3">
      <c r="A9" s="82">
        <v>6</v>
      </c>
      <c r="B9" s="78" t="s">
        <v>82</v>
      </c>
      <c r="C9" s="47"/>
      <c r="D9" s="48"/>
      <c r="E9" s="47"/>
      <c r="F9" s="32">
        <f t="shared" si="2"/>
        <v>0</v>
      </c>
      <c r="G9" s="34">
        <f t="shared" si="0"/>
        <v>0</v>
      </c>
      <c r="H9" s="49"/>
      <c r="I9" s="50"/>
      <c r="J9" s="49"/>
      <c r="K9" s="35">
        <f t="shared" si="3"/>
        <v>0</v>
      </c>
      <c r="L9" s="37">
        <f t="shared" si="1"/>
        <v>0</v>
      </c>
      <c r="M9" s="64"/>
      <c r="N9" s="54"/>
      <c r="O9" s="54"/>
      <c r="P9" s="53"/>
      <c r="Q9" s="53"/>
    </row>
    <row r="10" spans="1:17" ht="21.95" customHeight="1" x14ac:dyDescent="0.3">
      <c r="A10" s="96">
        <v>7</v>
      </c>
      <c r="B10" s="85" t="s">
        <v>78</v>
      </c>
      <c r="C10" s="100"/>
      <c r="D10" s="101"/>
      <c r="E10" s="100"/>
      <c r="F10" s="86">
        <f t="shared" si="2"/>
        <v>0</v>
      </c>
      <c r="G10" s="88">
        <f t="shared" si="0"/>
        <v>0</v>
      </c>
      <c r="H10" s="102"/>
      <c r="I10" s="103"/>
      <c r="J10" s="102"/>
      <c r="K10" s="89">
        <f t="shared" si="3"/>
        <v>0</v>
      </c>
      <c r="L10" s="91">
        <f t="shared" si="1"/>
        <v>0</v>
      </c>
      <c r="M10" s="110"/>
      <c r="N10" s="109"/>
      <c r="O10" s="109"/>
      <c r="P10" s="106"/>
      <c r="Q10" s="107"/>
    </row>
    <row r="11" spans="1:17" ht="21.95" customHeight="1" x14ac:dyDescent="0.3">
      <c r="A11" s="96">
        <v>8</v>
      </c>
      <c r="B11" s="85" t="s">
        <v>84</v>
      </c>
      <c r="C11" s="100"/>
      <c r="D11" s="101"/>
      <c r="E11" s="100"/>
      <c r="F11" s="86">
        <f t="shared" si="2"/>
        <v>0</v>
      </c>
      <c r="G11" s="88">
        <f t="shared" si="0"/>
        <v>0</v>
      </c>
      <c r="H11" s="102"/>
      <c r="I11" s="103"/>
      <c r="J11" s="102"/>
      <c r="K11" s="89">
        <f t="shared" si="3"/>
        <v>0</v>
      </c>
      <c r="L11" s="91">
        <f t="shared" si="1"/>
        <v>0</v>
      </c>
      <c r="M11" s="110"/>
      <c r="N11" s="109"/>
      <c r="O11" s="109"/>
      <c r="P11" s="107"/>
      <c r="Q11" s="107"/>
    </row>
    <row r="12" spans="1:17" ht="21.95" customHeight="1" x14ac:dyDescent="0.3">
      <c r="A12" s="82">
        <v>9</v>
      </c>
      <c r="B12" s="78" t="s">
        <v>79</v>
      </c>
      <c r="C12" s="47"/>
      <c r="D12" s="48"/>
      <c r="E12" s="47"/>
      <c r="F12" s="32">
        <f t="shared" si="2"/>
        <v>0</v>
      </c>
      <c r="G12" s="34">
        <f t="shared" si="0"/>
        <v>0</v>
      </c>
      <c r="H12" s="49"/>
      <c r="I12" s="50"/>
      <c r="J12" s="49"/>
      <c r="K12" s="35">
        <f t="shared" si="3"/>
        <v>0</v>
      </c>
      <c r="L12" s="37">
        <f t="shared" si="1"/>
        <v>0</v>
      </c>
      <c r="M12" s="64"/>
      <c r="N12" s="54"/>
      <c r="O12" s="54"/>
      <c r="P12" s="52"/>
      <c r="Q12" s="53"/>
    </row>
    <row r="13" spans="1:17" ht="21.95" customHeight="1" x14ac:dyDescent="0.3">
      <c r="A13" s="82">
        <v>10</v>
      </c>
      <c r="B13" s="78" t="s">
        <v>80</v>
      </c>
      <c r="C13" s="47"/>
      <c r="D13" s="48"/>
      <c r="E13" s="47"/>
      <c r="F13" s="32">
        <f t="shared" si="2"/>
        <v>0</v>
      </c>
      <c r="G13" s="34">
        <f t="shared" si="0"/>
        <v>0</v>
      </c>
      <c r="H13" s="49"/>
      <c r="I13" s="50"/>
      <c r="J13" s="49"/>
      <c r="K13" s="35">
        <f t="shared" si="3"/>
        <v>0</v>
      </c>
      <c r="L13" s="37">
        <f t="shared" si="1"/>
        <v>0</v>
      </c>
      <c r="M13" s="64"/>
      <c r="N13" s="54"/>
      <c r="O13" s="54"/>
      <c r="P13" s="53"/>
      <c r="Q13" s="53"/>
    </row>
    <row r="14" spans="1:17" ht="21.95" customHeight="1" x14ac:dyDescent="0.3">
      <c r="A14" s="82">
        <v>11</v>
      </c>
      <c r="B14" s="78" t="s">
        <v>83</v>
      </c>
      <c r="C14" s="47"/>
      <c r="D14" s="48"/>
      <c r="E14" s="47"/>
      <c r="F14" s="32">
        <f t="shared" si="2"/>
        <v>0</v>
      </c>
      <c r="G14" s="34">
        <f t="shared" si="0"/>
        <v>0</v>
      </c>
      <c r="H14" s="49"/>
      <c r="I14" s="50"/>
      <c r="J14" s="49"/>
      <c r="K14" s="35">
        <f t="shared" si="3"/>
        <v>0</v>
      </c>
      <c r="L14" s="37">
        <f t="shared" si="1"/>
        <v>0</v>
      </c>
      <c r="M14" s="64"/>
      <c r="N14" s="54"/>
      <c r="O14" s="54"/>
      <c r="P14" s="52"/>
      <c r="Q14" s="53"/>
    </row>
    <row r="15" spans="1:17" ht="21.95" customHeight="1" x14ac:dyDescent="0.3">
      <c r="A15" s="82">
        <v>12</v>
      </c>
      <c r="B15" s="78" t="s">
        <v>81</v>
      </c>
      <c r="C15" s="47"/>
      <c r="D15" s="48"/>
      <c r="E15" s="47"/>
      <c r="F15" s="32">
        <f t="shared" si="2"/>
        <v>0</v>
      </c>
      <c r="G15" s="34">
        <f t="shared" si="0"/>
        <v>0</v>
      </c>
      <c r="H15" s="49"/>
      <c r="I15" s="50"/>
      <c r="J15" s="49"/>
      <c r="K15" s="35">
        <f t="shared" si="3"/>
        <v>0</v>
      </c>
      <c r="L15" s="37">
        <f t="shared" si="1"/>
        <v>0</v>
      </c>
      <c r="M15" s="64"/>
      <c r="N15" s="54"/>
      <c r="O15" s="54"/>
      <c r="P15" s="53"/>
      <c r="Q15" s="53"/>
    </row>
    <row r="16" spans="1:17" ht="21.95" customHeight="1" x14ac:dyDescent="0.3">
      <c r="A16" s="82">
        <v>13</v>
      </c>
      <c r="B16" s="78" t="s">
        <v>82</v>
      </c>
      <c r="C16" s="47"/>
      <c r="D16" s="48"/>
      <c r="E16" s="47"/>
      <c r="F16" s="32">
        <f t="shared" si="2"/>
        <v>0</v>
      </c>
      <c r="G16" s="34">
        <f t="shared" si="0"/>
        <v>0</v>
      </c>
      <c r="H16" s="49"/>
      <c r="I16" s="50"/>
      <c r="J16" s="49"/>
      <c r="K16" s="35">
        <f t="shared" si="3"/>
        <v>0</v>
      </c>
      <c r="L16" s="37">
        <f t="shared" si="1"/>
        <v>0</v>
      </c>
      <c r="M16" s="64"/>
      <c r="N16" s="54"/>
      <c r="O16" s="54"/>
      <c r="P16" s="52"/>
      <c r="Q16" s="53"/>
    </row>
    <row r="17" spans="1:17" ht="21.95" customHeight="1" x14ac:dyDescent="0.3">
      <c r="A17" s="96">
        <v>14</v>
      </c>
      <c r="B17" s="85" t="s">
        <v>78</v>
      </c>
      <c r="C17" s="100"/>
      <c r="D17" s="101"/>
      <c r="E17" s="100"/>
      <c r="F17" s="86">
        <f t="shared" si="2"/>
        <v>0</v>
      </c>
      <c r="G17" s="88">
        <f t="shared" si="0"/>
        <v>0</v>
      </c>
      <c r="H17" s="102"/>
      <c r="I17" s="103"/>
      <c r="J17" s="102"/>
      <c r="K17" s="89">
        <f t="shared" si="3"/>
        <v>0</v>
      </c>
      <c r="L17" s="91">
        <f t="shared" si="1"/>
        <v>0</v>
      </c>
      <c r="M17" s="110"/>
      <c r="N17" s="109"/>
      <c r="O17" s="109"/>
      <c r="P17" s="107"/>
      <c r="Q17" s="107"/>
    </row>
    <row r="18" spans="1:17" ht="21.95" customHeight="1" x14ac:dyDescent="0.3">
      <c r="A18" s="96">
        <v>15</v>
      </c>
      <c r="B18" s="85" t="s">
        <v>84</v>
      </c>
      <c r="C18" s="100"/>
      <c r="D18" s="101"/>
      <c r="E18" s="100"/>
      <c r="F18" s="86">
        <f t="shared" si="2"/>
        <v>0</v>
      </c>
      <c r="G18" s="88">
        <f t="shared" si="0"/>
        <v>0</v>
      </c>
      <c r="H18" s="102"/>
      <c r="I18" s="103"/>
      <c r="J18" s="102"/>
      <c r="K18" s="89">
        <f t="shared" si="3"/>
        <v>0</v>
      </c>
      <c r="L18" s="91">
        <f t="shared" si="1"/>
        <v>0</v>
      </c>
      <c r="M18" s="110"/>
      <c r="N18" s="109"/>
      <c r="O18" s="109"/>
      <c r="P18" s="106"/>
      <c r="Q18" s="107"/>
    </row>
    <row r="19" spans="1:17" ht="21.95" customHeight="1" x14ac:dyDescent="0.3">
      <c r="A19" s="82">
        <v>16</v>
      </c>
      <c r="B19" s="78" t="s">
        <v>79</v>
      </c>
      <c r="C19" s="47"/>
      <c r="D19" s="48"/>
      <c r="E19" s="47"/>
      <c r="F19" s="32">
        <f t="shared" si="2"/>
        <v>0</v>
      </c>
      <c r="G19" s="34">
        <f t="shared" si="0"/>
        <v>0</v>
      </c>
      <c r="H19" s="49"/>
      <c r="I19" s="50"/>
      <c r="J19" s="49"/>
      <c r="K19" s="35">
        <f t="shared" si="3"/>
        <v>0</v>
      </c>
      <c r="L19" s="37">
        <f t="shared" si="1"/>
        <v>0</v>
      </c>
      <c r="M19" s="64"/>
      <c r="N19" s="54"/>
      <c r="O19" s="54"/>
      <c r="P19" s="53"/>
      <c r="Q19" s="53"/>
    </row>
    <row r="20" spans="1:17" ht="21.95" customHeight="1" x14ac:dyDescent="0.3">
      <c r="A20" s="82">
        <v>17</v>
      </c>
      <c r="B20" s="79" t="s">
        <v>80</v>
      </c>
      <c r="C20" s="47"/>
      <c r="D20" s="48"/>
      <c r="E20" s="47"/>
      <c r="F20" s="32">
        <f t="shared" si="2"/>
        <v>0</v>
      </c>
      <c r="G20" s="34">
        <f t="shared" si="0"/>
        <v>0</v>
      </c>
      <c r="H20" s="49"/>
      <c r="I20" s="50"/>
      <c r="J20" s="49"/>
      <c r="K20" s="35">
        <f t="shared" si="3"/>
        <v>0</v>
      </c>
      <c r="L20" s="37">
        <f t="shared" si="1"/>
        <v>0</v>
      </c>
      <c r="M20" s="64"/>
      <c r="N20" s="54"/>
      <c r="O20" s="54"/>
      <c r="P20" s="52"/>
      <c r="Q20" s="53"/>
    </row>
    <row r="21" spans="1:17" ht="21.95" customHeight="1" x14ac:dyDescent="0.3">
      <c r="A21" s="82">
        <v>18</v>
      </c>
      <c r="B21" s="78" t="s">
        <v>83</v>
      </c>
      <c r="C21" s="47"/>
      <c r="D21" s="48"/>
      <c r="E21" s="47"/>
      <c r="F21" s="32">
        <f t="shared" si="2"/>
        <v>0</v>
      </c>
      <c r="G21" s="34">
        <f t="shared" si="0"/>
        <v>0</v>
      </c>
      <c r="H21" s="49"/>
      <c r="I21" s="50"/>
      <c r="J21" s="49"/>
      <c r="K21" s="35">
        <f t="shared" si="3"/>
        <v>0</v>
      </c>
      <c r="L21" s="37">
        <f t="shared" si="1"/>
        <v>0</v>
      </c>
      <c r="M21" s="64"/>
      <c r="N21" s="54"/>
      <c r="O21" s="54"/>
      <c r="P21" s="53"/>
      <c r="Q21" s="53"/>
    </row>
    <row r="22" spans="1:17" ht="21.95" customHeight="1" x14ac:dyDescent="0.3">
      <c r="A22" s="82">
        <v>19</v>
      </c>
      <c r="B22" s="78" t="s">
        <v>81</v>
      </c>
      <c r="C22" s="47"/>
      <c r="D22" s="48"/>
      <c r="E22" s="47"/>
      <c r="F22" s="32">
        <f t="shared" si="2"/>
        <v>0</v>
      </c>
      <c r="G22" s="34">
        <f t="shared" si="0"/>
        <v>0</v>
      </c>
      <c r="H22" s="49"/>
      <c r="I22" s="50"/>
      <c r="J22" s="49"/>
      <c r="K22" s="35">
        <f t="shared" si="3"/>
        <v>0</v>
      </c>
      <c r="L22" s="37">
        <f t="shared" si="1"/>
        <v>0</v>
      </c>
      <c r="M22" s="64"/>
      <c r="N22" s="54"/>
      <c r="O22" s="54"/>
      <c r="P22" s="52"/>
      <c r="Q22" s="53"/>
    </row>
    <row r="23" spans="1:17" ht="21.95" customHeight="1" x14ac:dyDescent="0.3">
      <c r="A23" s="82">
        <v>20</v>
      </c>
      <c r="B23" s="78" t="s">
        <v>82</v>
      </c>
      <c r="C23" s="47"/>
      <c r="D23" s="48"/>
      <c r="E23" s="47"/>
      <c r="F23" s="32">
        <f t="shared" si="2"/>
        <v>0</v>
      </c>
      <c r="G23" s="34">
        <f t="shared" si="0"/>
        <v>0</v>
      </c>
      <c r="H23" s="49"/>
      <c r="I23" s="50"/>
      <c r="J23" s="49"/>
      <c r="K23" s="35">
        <f t="shared" si="3"/>
        <v>0</v>
      </c>
      <c r="L23" s="37">
        <f t="shared" si="1"/>
        <v>0</v>
      </c>
      <c r="M23" s="64"/>
      <c r="N23" s="54"/>
      <c r="O23" s="54"/>
      <c r="P23" s="53"/>
      <c r="Q23" s="53"/>
    </row>
    <row r="24" spans="1:17" ht="21.95" customHeight="1" x14ac:dyDescent="0.3">
      <c r="A24" s="96">
        <v>21</v>
      </c>
      <c r="B24" s="85" t="s">
        <v>78</v>
      </c>
      <c r="C24" s="100"/>
      <c r="D24" s="101"/>
      <c r="E24" s="100"/>
      <c r="F24" s="86">
        <f t="shared" si="2"/>
        <v>0</v>
      </c>
      <c r="G24" s="88">
        <f t="shared" si="0"/>
        <v>0</v>
      </c>
      <c r="H24" s="102"/>
      <c r="I24" s="103"/>
      <c r="J24" s="102"/>
      <c r="K24" s="89">
        <f t="shared" si="3"/>
        <v>0</v>
      </c>
      <c r="L24" s="91">
        <f t="shared" si="1"/>
        <v>0</v>
      </c>
      <c r="M24" s="110"/>
      <c r="N24" s="109"/>
      <c r="O24" s="109"/>
      <c r="P24" s="106"/>
      <c r="Q24" s="107"/>
    </row>
    <row r="25" spans="1:17" ht="21.95" customHeight="1" x14ac:dyDescent="0.3">
      <c r="A25" s="96">
        <v>22</v>
      </c>
      <c r="B25" s="85" t="s">
        <v>84</v>
      </c>
      <c r="C25" s="100"/>
      <c r="D25" s="101"/>
      <c r="E25" s="100"/>
      <c r="F25" s="86">
        <f t="shared" si="2"/>
        <v>0</v>
      </c>
      <c r="G25" s="88">
        <f t="shared" si="0"/>
        <v>0</v>
      </c>
      <c r="H25" s="102"/>
      <c r="I25" s="103"/>
      <c r="J25" s="102"/>
      <c r="K25" s="89">
        <f t="shared" si="3"/>
        <v>0</v>
      </c>
      <c r="L25" s="91">
        <f t="shared" si="1"/>
        <v>0</v>
      </c>
      <c r="M25" s="110"/>
      <c r="N25" s="109"/>
      <c r="O25" s="109"/>
      <c r="P25" s="107"/>
      <c r="Q25" s="107"/>
    </row>
    <row r="26" spans="1:17" ht="21.95" customHeight="1" x14ac:dyDescent="0.3">
      <c r="A26" s="82">
        <v>23</v>
      </c>
      <c r="B26" s="78" t="s">
        <v>79</v>
      </c>
      <c r="C26" s="47"/>
      <c r="D26" s="48"/>
      <c r="E26" s="47"/>
      <c r="F26" s="32">
        <f t="shared" si="2"/>
        <v>0</v>
      </c>
      <c r="G26" s="34">
        <f t="shared" si="0"/>
        <v>0</v>
      </c>
      <c r="H26" s="49"/>
      <c r="I26" s="50"/>
      <c r="J26" s="49"/>
      <c r="K26" s="35">
        <f t="shared" si="3"/>
        <v>0</v>
      </c>
      <c r="L26" s="37">
        <f t="shared" si="1"/>
        <v>0</v>
      </c>
      <c r="M26" s="64"/>
      <c r="N26" s="54"/>
      <c r="O26" s="54"/>
      <c r="P26" s="52"/>
      <c r="Q26" s="53"/>
    </row>
    <row r="27" spans="1:17" ht="21.95" customHeight="1" x14ac:dyDescent="0.3">
      <c r="A27" s="82">
        <v>24</v>
      </c>
      <c r="B27" s="78" t="s">
        <v>80</v>
      </c>
      <c r="C27" s="47"/>
      <c r="D27" s="48"/>
      <c r="E27" s="47"/>
      <c r="F27" s="32">
        <f t="shared" si="2"/>
        <v>0</v>
      </c>
      <c r="G27" s="34">
        <f t="shared" si="0"/>
        <v>0</v>
      </c>
      <c r="H27" s="49"/>
      <c r="I27" s="50"/>
      <c r="J27" s="49"/>
      <c r="K27" s="35">
        <f t="shared" si="3"/>
        <v>0</v>
      </c>
      <c r="L27" s="37">
        <f t="shared" si="1"/>
        <v>0</v>
      </c>
      <c r="M27" s="64"/>
      <c r="N27" s="54"/>
      <c r="O27" s="54"/>
      <c r="P27" s="53"/>
      <c r="Q27" s="53"/>
    </row>
    <row r="28" spans="1:17" ht="21.95" customHeight="1" x14ac:dyDescent="0.3">
      <c r="A28" s="82">
        <v>25</v>
      </c>
      <c r="B28" s="79" t="s">
        <v>83</v>
      </c>
      <c r="C28" s="47"/>
      <c r="D28" s="48"/>
      <c r="E28" s="47"/>
      <c r="F28" s="32">
        <f t="shared" si="2"/>
        <v>0</v>
      </c>
      <c r="G28" s="34">
        <f t="shared" si="0"/>
        <v>0</v>
      </c>
      <c r="H28" s="49"/>
      <c r="I28" s="50"/>
      <c r="J28" s="49"/>
      <c r="K28" s="35">
        <f t="shared" si="3"/>
        <v>0</v>
      </c>
      <c r="L28" s="37">
        <f t="shared" si="1"/>
        <v>0</v>
      </c>
      <c r="M28" s="64"/>
      <c r="N28" s="54"/>
      <c r="O28" s="54"/>
      <c r="P28" s="52"/>
      <c r="Q28" s="53"/>
    </row>
    <row r="29" spans="1:17" ht="21.95" customHeight="1" x14ac:dyDescent="0.3">
      <c r="A29" s="82">
        <v>26</v>
      </c>
      <c r="B29" s="78" t="s">
        <v>81</v>
      </c>
      <c r="C29" s="47"/>
      <c r="D29" s="48"/>
      <c r="E29" s="47"/>
      <c r="F29" s="32">
        <f t="shared" si="2"/>
        <v>0</v>
      </c>
      <c r="G29" s="34">
        <f t="shared" si="0"/>
        <v>0</v>
      </c>
      <c r="H29" s="49"/>
      <c r="I29" s="50"/>
      <c r="J29" s="49"/>
      <c r="K29" s="35">
        <f t="shared" si="3"/>
        <v>0</v>
      </c>
      <c r="L29" s="37">
        <f t="shared" si="1"/>
        <v>0</v>
      </c>
      <c r="M29" s="64"/>
      <c r="N29" s="54"/>
      <c r="O29" s="54"/>
      <c r="P29" s="53"/>
      <c r="Q29" s="53"/>
    </row>
    <row r="30" spans="1:17" ht="21.95" customHeight="1" x14ac:dyDescent="0.3">
      <c r="A30" s="82">
        <v>27</v>
      </c>
      <c r="B30" s="78" t="s">
        <v>82</v>
      </c>
      <c r="C30" s="47"/>
      <c r="D30" s="48"/>
      <c r="E30" s="47"/>
      <c r="F30" s="32">
        <f t="shared" si="2"/>
        <v>0</v>
      </c>
      <c r="G30" s="34">
        <f t="shared" si="0"/>
        <v>0</v>
      </c>
      <c r="H30" s="49"/>
      <c r="I30" s="50"/>
      <c r="J30" s="49"/>
      <c r="K30" s="35">
        <f t="shared" si="3"/>
        <v>0</v>
      </c>
      <c r="L30" s="37">
        <f t="shared" si="1"/>
        <v>0</v>
      </c>
      <c r="M30" s="64"/>
      <c r="N30" s="54"/>
      <c r="O30" s="54"/>
      <c r="P30" s="52"/>
      <c r="Q30" s="53"/>
    </row>
    <row r="31" spans="1:17" ht="21.95" customHeight="1" x14ac:dyDescent="0.3">
      <c r="A31" s="96">
        <v>28</v>
      </c>
      <c r="B31" s="85" t="s">
        <v>78</v>
      </c>
      <c r="C31" s="100"/>
      <c r="D31" s="101"/>
      <c r="E31" s="100"/>
      <c r="F31" s="86">
        <f t="shared" si="2"/>
        <v>0</v>
      </c>
      <c r="G31" s="88">
        <f t="shared" si="0"/>
        <v>0</v>
      </c>
      <c r="H31" s="102"/>
      <c r="I31" s="103"/>
      <c r="J31" s="102"/>
      <c r="K31" s="89">
        <f t="shared" si="3"/>
        <v>0</v>
      </c>
      <c r="L31" s="91">
        <f t="shared" si="1"/>
        <v>0</v>
      </c>
      <c r="M31" s="110"/>
      <c r="N31" s="109"/>
      <c r="O31" s="109"/>
      <c r="P31" s="107"/>
      <c r="Q31" s="107"/>
    </row>
    <row r="32" spans="1:17" ht="21.95" customHeight="1" x14ac:dyDescent="0.3">
      <c r="A32" s="96">
        <v>29</v>
      </c>
      <c r="B32" s="85" t="s">
        <v>84</v>
      </c>
      <c r="C32" s="100"/>
      <c r="D32" s="101"/>
      <c r="E32" s="100"/>
      <c r="F32" s="86">
        <f t="shared" si="2"/>
        <v>0</v>
      </c>
      <c r="G32" s="88">
        <f t="shared" si="0"/>
        <v>0</v>
      </c>
      <c r="H32" s="102"/>
      <c r="I32" s="103"/>
      <c r="J32" s="102"/>
      <c r="K32" s="89">
        <f t="shared" si="3"/>
        <v>0</v>
      </c>
      <c r="L32" s="91">
        <f t="shared" si="1"/>
        <v>0</v>
      </c>
      <c r="M32" s="110"/>
      <c r="N32" s="109"/>
      <c r="O32" s="109"/>
      <c r="P32" s="106"/>
      <c r="Q32" s="107"/>
    </row>
    <row r="33" spans="1:17" ht="21.95" customHeight="1" x14ac:dyDescent="0.3">
      <c r="A33" s="82">
        <v>30</v>
      </c>
      <c r="B33" s="78" t="s">
        <v>79</v>
      </c>
      <c r="C33" s="47"/>
      <c r="D33" s="48"/>
      <c r="E33" s="47"/>
      <c r="F33" s="32">
        <f t="shared" si="2"/>
        <v>0</v>
      </c>
      <c r="G33" s="34">
        <f t="shared" si="0"/>
        <v>0</v>
      </c>
      <c r="H33" s="49"/>
      <c r="I33" s="50"/>
      <c r="J33" s="49"/>
      <c r="K33" s="35">
        <f t="shared" si="3"/>
        <v>0</v>
      </c>
      <c r="L33" s="37">
        <f t="shared" si="1"/>
        <v>0</v>
      </c>
      <c r="M33" s="64"/>
      <c r="N33" s="54"/>
      <c r="O33" s="54"/>
      <c r="P33" s="53"/>
      <c r="Q33" s="53"/>
    </row>
    <row r="34" spans="1:17" ht="21.95" customHeight="1" thickBot="1" x14ac:dyDescent="0.35">
      <c r="A34" s="83"/>
      <c r="B34" s="80"/>
      <c r="C34" s="55"/>
      <c r="D34" s="56"/>
      <c r="E34" s="55"/>
      <c r="F34" s="32"/>
      <c r="G34" s="34"/>
      <c r="H34" s="57"/>
      <c r="I34" s="58"/>
      <c r="J34" s="57"/>
      <c r="K34" s="35"/>
      <c r="L34" s="37"/>
      <c r="M34" s="66"/>
      <c r="N34" s="59"/>
      <c r="O34" s="59"/>
      <c r="P34" s="60"/>
      <c r="Q34" s="60"/>
    </row>
    <row r="35" spans="1:17" ht="27" customHeight="1" x14ac:dyDescent="0.25">
      <c r="A35" s="206" t="s">
        <v>2</v>
      </c>
      <c r="B35" s="207"/>
      <c r="C35" s="161" t="s">
        <v>33</v>
      </c>
      <c r="D35" s="162"/>
      <c r="E35" s="162"/>
      <c r="F35" s="163"/>
      <c r="G35" s="164" t="s">
        <v>40</v>
      </c>
      <c r="H35" s="166" t="s">
        <v>33</v>
      </c>
      <c r="I35" s="162"/>
      <c r="J35" s="162"/>
      <c r="K35" s="163"/>
      <c r="L35" s="197" t="s">
        <v>40</v>
      </c>
      <c r="M35" s="199" t="s">
        <v>11</v>
      </c>
      <c r="N35" s="201">
        <f>SUM(N4:N34)</f>
        <v>0</v>
      </c>
      <c r="O35" s="203">
        <f>SUM(O4:O34)</f>
        <v>0</v>
      </c>
      <c r="P35" s="195">
        <f>SUM(P4:P34)</f>
        <v>0</v>
      </c>
      <c r="Q35" s="195">
        <f>SUM(Q4:Q34)</f>
        <v>0</v>
      </c>
    </row>
    <row r="36" spans="1:17" ht="27" customHeight="1" thickBot="1" x14ac:dyDescent="0.3">
      <c r="A36" s="208"/>
      <c r="B36" s="209"/>
      <c r="C36" s="173">
        <f>SUM(D4:D34)</f>
        <v>0</v>
      </c>
      <c r="D36" s="205"/>
      <c r="E36" s="205"/>
      <c r="F36" s="175"/>
      <c r="G36" s="165"/>
      <c r="H36" s="176">
        <f>SUM(I4:I34)</f>
        <v>0</v>
      </c>
      <c r="I36" s="205"/>
      <c r="J36" s="205"/>
      <c r="K36" s="175"/>
      <c r="L36" s="198"/>
      <c r="M36" s="200"/>
      <c r="N36" s="202"/>
      <c r="O36" s="204"/>
      <c r="P36" s="195"/>
      <c r="Q36" s="195"/>
    </row>
    <row r="37" spans="1:17" ht="27" customHeight="1" x14ac:dyDescent="0.25">
      <c r="A37" s="208"/>
      <c r="B37" s="209"/>
      <c r="C37" s="177" t="s">
        <v>10</v>
      </c>
      <c r="D37" s="178"/>
      <c r="E37" s="178"/>
      <c r="F37" s="163"/>
      <c r="G37" s="179">
        <f>IF(G39=0,0,SUM(G4:G34)/G39)</f>
        <v>0</v>
      </c>
      <c r="H37" s="181" t="s">
        <v>10</v>
      </c>
      <c r="I37" s="182"/>
      <c r="J37" s="182"/>
      <c r="K37" s="163"/>
      <c r="L37" s="183">
        <f>IF(L39=0,0,SUM(L4:L34)/L39)</f>
        <v>0</v>
      </c>
      <c r="M37" s="185" t="s">
        <v>3</v>
      </c>
      <c r="N37" s="187">
        <f>N35+O35</f>
        <v>0</v>
      </c>
      <c r="O37" s="188"/>
      <c r="P37" s="195"/>
      <c r="Q37" s="195"/>
    </row>
    <row r="38" spans="1:17" ht="27" customHeight="1" thickBot="1" x14ac:dyDescent="0.3">
      <c r="A38" s="210"/>
      <c r="B38" s="211"/>
      <c r="C38" s="167">
        <f>SUM(F4:F34)*24</f>
        <v>0</v>
      </c>
      <c r="D38" s="168"/>
      <c r="E38" s="168"/>
      <c r="F38" s="169"/>
      <c r="G38" s="180"/>
      <c r="H38" s="170">
        <f>SUM(K4:K34)*24</f>
        <v>0</v>
      </c>
      <c r="I38" s="171"/>
      <c r="J38" s="171"/>
      <c r="K38" s="172"/>
      <c r="L38" s="184"/>
      <c r="M38" s="186"/>
      <c r="N38" s="189"/>
      <c r="O38" s="190"/>
      <c r="P38" s="196"/>
      <c r="Q38" s="196"/>
    </row>
    <row r="39" spans="1:17" ht="17.100000000000001" hidden="1" customHeight="1" x14ac:dyDescent="0.25">
      <c r="G39" s="2">
        <f>COUNTIF(G4:G33,"&lt;&gt;0")</f>
        <v>0</v>
      </c>
      <c r="L39" s="2">
        <f>COUNTIF(L4:L33,"&lt;&gt;0")</f>
        <v>0</v>
      </c>
    </row>
    <row r="40" spans="1:17" hidden="1" x14ac:dyDescent="0.25"/>
  </sheetData>
  <sheetProtection password="E91B" sheet="1" objects="1" scenarios="1" selectLockedCells="1"/>
  <mergeCells count="38">
    <mergeCell ref="M1:Q1"/>
    <mergeCell ref="O35:O36"/>
    <mergeCell ref="P35:P38"/>
    <mergeCell ref="M2:M3"/>
    <mergeCell ref="N2:O2"/>
    <mergeCell ref="P2:Q2"/>
    <mergeCell ref="N35:N36"/>
    <mergeCell ref="Q35:Q38"/>
    <mergeCell ref="M37:M38"/>
    <mergeCell ref="N37:O38"/>
    <mergeCell ref="L35:L36"/>
    <mergeCell ref="M35:M36"/>
    <mergeCell ref="L37:L38"/>
    <mergeCell ref="A35:B38"/>
    <mergeCell ref="C35:F35"/>
    <mergeCell ref="G35:G36"/>
    <mergeCell ref="H35:K35"/>
    <mergeCell ref="C38:F38"/>
    <mergeCell ref="C36:F36"/>
    <mergeCell ref="C37:F37"/>
    <mergeCell ref="H38:K38"/>
    <mergeCell ref="H36:K36"/>
    <mergeCell ref="G37:G38"/>
    <mergeCell ref="H37:K37"/>
    <mergeCell ref="A1:B1"/>
    <mergeCell ref="C1:G1"/>
    <mergeCell ref="H1:L1"/>
    <mergeCell ref="A2:B3"/>
    <mergeCell ref="C2:C3"/>
    <mergeCell ref="K2:K3"/>
    <mergeCell ref="L2:L3"/>
    <mergeCell ref="G2:G3"/>
    <mergeCell ref="H2:H3"/>
    <mergeCell ref="E2:E3"/>
    <mergeCell ref="F2:F3"/>
    <mergeCell ref="I2:I3"/>
    <mergeCell ref="J2:J3"/>
    <mergeCell ref="D2:D3"/>
  </mergeCells>
  <phoneticPr fontId="7" type="noConversion"/>
  <hyperlinks>
    <hyperlink ref="A35:B38" location="Riassunto!A26" tooltip="Vai al Riassunto" display="TOTALI"/>
  </hyperlinks>
  <pageMargins left="0.59055118110236227" right="0" top="0.39370078740157483" bottom="0" header="0.51181102362204722" footer="0.51181102362204722"/>
  <pageSetup paperSize="9" scale="65" orientation="landscape" horizontalDpi="300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Q40"/>
  <sheetViews>
    <sheetView showGridLines="0" showRowColHeaders="0" showZeros="0" zoomScale="55" zoomScaleNormal="55" workbookViewId="0">
      <pane xSplit="17" ySplit="40" topLeftCell="R41" activePane="bottomRight" state="frozen"/>
      <selection activeCell="A2" sqref="A2:B3"/>
      <selection pane="topRight" activeCell="A2" sqref="A2:B3"/>
      <selection pane="bottomLeft" activeCell="A2" sqref="A2:B3"/>
      <selection pane="bottomRight" activeCell="C4" sqref="C4"/>
    </sheetView>
  </sheetViews>
  <sheetFormatPr defaultRowHeight="15.75" x14ac:dyDescent="0.25"/>
  <cols>
    <col min="1" max="2" width="12.625" style="1" customWidth="1"/>
    <col min="3" max="12" width="13.625" style="1" customWidth="1"/>
    <col min="13" max="13" width="70.625" style="1" customWidth="1"/>
    <col min="14" max="17" width="13.625" style="1" customWidth="1"/>
    <col min="18" max="16384" width="9" style="1"/>
  </cols>
  <sheetData>
    <row r="1" spans="1:17" ht="30" customHeight="1" thickBot="1" x14ac:dyDescent="0.3">
      <c r="A1" s="212" t="s">
        <v>77</v>
      </c>
      <c r="B1" s="213"/>
      <c r="C1" s="135" t="s">
        <v>6</v>
      </c>
      <c r="D1" s="136"/>
      <c r="E1" s="136"/>
      <c r="F1" s="136"/>
      <c r="G1" s="137"/>
      <c r="H1" s="138" t="s">
        <v>7</v>
      </c>
      <c r="I1" s="139"/>
      <c r="J1" s="139"/>
      <c r="K1" s="139"/>
      <c r="L1" s="140"/>
      <c r="M1" s="141"/>
      <c r="N1" s="142"/>
      <c r="O1" s="142"/>
      <c r="P1" s="143"/>
      <c r="Q1" s="144"/>
    </row>
    <row r="2" spans="1:17" ht="30" customHeight="1" thickBot="1" x14ac:dyDescent="0.3">
      <c r="A2" s="147" t="s">
        <v>0</v>
      </c>
      <c r="B2" s="148"/>
      <c r="C2" s="151" t="s">
        <v>8</v>
      </c>
      <c r="D2" s="145" t="s">
        <v>4</v>
      </c>
      <c r="E2" s="153" t="s">
        <v>9</v>
      </c>
      <c r="F2" s="145" t="s">
        <v>41</v>
      </c>
      <c r="G2" s="145" t="s">
        <v>5</v>
      </c>
      <c r="H2" s="127" t="s">
        <v>8</v>
      </c>
      <c r="I2" s="129" t="s">
        <v>4</v>
      </c>
      <c r="J2" s="127" t="s">
        <v>9</v>
      </c>
      <c r="K2" s="129" t="s">
        <v>41</v>
      </c>
      <c r="L2" s="129" t="s">
        <v>5</v>
      </c>
      <c r="M2" s="131" t="s">
        <v>1</v>
      </c>
      <c r="N2" s="191" t="s">
        <v>12</v>
      </c>
      <c r="O2" s="192"/>
      <c r="P2" s="193" t="s">
        <v>46</v>
      </c>
      <c r="Q2" s="194"/>
    </row>
    <row r="3" spans="1:17" ht="30" customHeight="1" thickBot="1" x14ac:dyDescent="0.3">
      <c r="A3" s="149"/>
      <c r="B3" s="150"/>
      <c r="C3" s="152"/>
      <c r="D3" s="146"/>
      <c r="E3" s="154"/>
      <c r="F3" s="146"/>
      <c r="G3" s="146"/>
      <c r="H3" s="128"/>
      <c r="I3" s="130"/>
      <c r="J3" s="128"/>
      <c r="K3" s="130"/>
      <c r="L3" s="130"/>
      <c r="M3" s="132"/>
      <c r="N3" s="28" t="s">
        <v>14</v>
      </c>
      <c r="O3" s="31" t="s">
        <v>13</v>
      </c>
      <c r="P3" s="26" t="str">
        <f>Gennaio!P3</f>
        <v>Tamoil</v>
      </c>
      <c r="Q3" s="27" t="str">
        <f>Gennaio!Q3</f>
        <v>Esso</v>
      </c>
    </row>
    <row r="4" spans="1:17" ht="21.95" customHeight="1" x14ac:dyDescent="0.3">
      <c r="A4" s="81">
        <v>1</v>
      </c>
      <c r="B4" s="78" t="s">
        <v>80</v>
      </c>
      <c r="C4" s="47"/>
      <c r="D4" s="48"/>
      <c r="E4" s="47"/>
      <c r="F4" s="32">
        <f>IF(E4&lt;C4,0,E4-C4)</f>
        <v>0</v>
      </c>
      <c r="G4" s="34">
        <f t="shared" ref="G4:G33" si="0">IF(C4=0,0,IF(D4=0,0,IF(E4=0,0,(D4/F4)/24)))</f>
        <v>0</v>
      </c>
      <c r="H4" s="49"/>
      <c r="I4" s="50"/>
      <c r="J4" s="49"/>
      <c r="K4" s="35">
        <f>IF(J4&lt;H4,0,J4-H4)</f>
        <v>0</v>
      </c>
      <c r="L4" s="37">
        <f t="shared" ref="L4:L33" si="1">IF(H4=0,0,IF(I4=0,0,IF(J4=0,0,(I4/K4)/24)))</f>
        <v>0</v>
      </c>
      <c r="M4" s="63"/>
      <c r="N4" s="51"/>
      <c r="O4" s="51"/>
      <c r="P4" s="52"/>
      <c r="Q4" s="53"/>
    </row>
    <row r="5" spans="1:17" ht="21.95" customHeight="1" x14ac:dyDescent="0.3">
      <c r="A5" s="82">
        <v>2</v>
      </c>
      <c r="B5" s="78" t="s">
        <v>83</v>
      </c>
      <c r="C5" s="47"/>
      <c r="D5" s="48"/>
      <c r="E5" s="47"/>
      <c r="F5" s="32">
        <f t="shared" ref="F5:F34" si="2">IF(E5&lt;C5,0,E5-C5)</f>
        <v>0</v>
      </c>
      <c r="G5" s="34">
        <f t="shared" si="0"/>
        <v>0</v>
      </c>
      <c r="H5" s="49"/>
      <c r="I5" s="50"/>
      <c r="J5" s="49"/>
      <c r="K5" s="35">
        <f t="shared" ref="K5:K34" si="3">IF(J5&lt;H5,0,J5-H5)</f>
        <v>0</v>
      </c>
      <c r="L5" s="37">
        <f t="shared" si="1"/>
        <v>0</v>
      </c>
      <c r="M5" s="64"/>
      <c r="N5" s="54"/>
      <c r="O5" s="54"/>
      <c r="P5" s="53"/>
      <c r="Q5" s="53"/>
    </row>
    <row r="6" spans="1:17" ht="21.95" customHeight="1" x14ac:dyDescent="0.3">
      <c r="A6" s="82">
        <v>3</v>
      </c>
      <c r="B6" s="78" t="s">
        <v>81</v>
      </c>
      <c r="C6" s="47"/>
      <c r="D6" s="48"/>
      <c r="E6" s="47"/>
      <c r="F6" s="32">
        <f t="shared" si="2"/>
        <v>0</v>
      </c>
      <c r="G6" s="34">
        <f t="shared" si="0"/>
        <v>0</v>
      </c>
      <c r="H6" s="49"/>
      <c r="I6" s="50"/>
      <c r="J6" s="49"/>
      <c r="K6" s="35">
        <f t="shared" si="3"/>
        <v>0</v>
      </c>
      <c r="L6" s="37">
        <f t="shared" si="1"/>
        <v>0</v>
      </c>
      <c r="M6" s="64"/>
      <c r="N6" s="54"/>
      <c r="O6" s="54"/>
      <c r="P6" s="52"/>
      <c r="Q6" s="53"/>
    </row>
    <row r="7" spans="1:17" ht="21.95" customHeight="1" x14ac:dyDescent="0.3">
      <c r="A7" s="82">
        <v>4</v>
      </c>
      <c r="B7" s="78" t="s">
        <v>82</v>
      </c>
      <c r="C7" s="47"/>
      <c r="D7" s="48"/>
      <c r="E7" s="47"/>
      <c r="F7" s="32">
        <f t="shared" si="2"/>
        <v>0</v>
      </c>
      <c r="G7" s="34">
        <f t="shared" si="0"/>
        <v>0</v>
      </c>
      <c r="H7" s="49"/>
      <c r="I7" s="50"/>
      <c r="J7" s="49"/>
      <c r="K7" s="35">
        <f t="shared" si="3"/>
        <v>0</v>
      </c>
      <c r="L7" s="37">
        <f t="shared" si="1"/>
        <v>0</v>
      </c>
      <c r="M7" s="65"/>
      <c r="N7" s="54"/>
      <c r="O7" s="54"/>
      <c r="P7" s="53"/>
      <c r="Q7" s="53"/>
    </row>
    <row r="8" spans="1:17" ht="21.95" customHeight="1" x14ac:dyDescent="0.3">
      <c r="A8" s="96">
        <v>5</v>
      </c>
      <c r="B8" s="85" t="s">
        <v>78</v>
      </c>
      <c r="C8" s="100"/>
      <c r="D8" s="101"/>
      <c r="E8" s="100"/>
      <c r="F8" s="86">
        <f t="shared" si="2"/>
        <v>0</v>
      </c>
      <c r="G8" s="88">
        <f t="shared" si="0"/>
        <v>0</v>
      </c>
      <c r="H8" s="102"/>
      <c r="I8" s="103"/>
      <c r="J8" s="102"/>
      <c r="K8" s="89">
        <f t="shared" si="3"/>
        <v>0</v>
      </c>
      <c r="L8" s="91">
        <f t="shared" si="1"/>
        <v>0</v>
      </c>
      <c r="M8" s="110"/>
      <c r="N8" s="109"/>
      <c r="O8" s="109"/>
      <c r="P8" s="106"/>
      <c r="Q8" s="107"/>
    </row>
    <row r="9" spans="1:17" ht="21.95" customHeight="1" x14ac:dyDescent="0.3">
      <c r="A9" s="96">
        <v>6</v>
      </c>
      <c r="B9" s="85" t="s">
        <v>84</v>
      </c>
      <c r="C9" s="100"/>
      <c r="D9" s="101"/>
      <c r="E9" s="100"/>
      <c r="F9" s="86">
        <f t="shared" si="2"/>
        <v>0</v>
      </c>
      <c r="G9" s="88">
        <f t="shared" si="0"/>
        <v>0</v>
      </c>
      <c r="H9" s="102"/>
      <c r="I9" s="103"/>
      <c r="J9" s="102"/>
      <c r="K9" s="89">
        <f t="shared" si="3"/>
        <v>0</v>
      </c>
      <c r="L9" s="91">
        <f t="shared" si="1"/>
        <v>0</v>
      </c>
      <c r="M9" s="110"/>
      <c r="N9" s="109"/>
      <c r="O9" s="109"/>
      <c r="P9" s="107"/>
      <c r="Q9" s="107"/>
    </row>
    <row r="10" spans="1:17" ht="21.95" customHeight="1" x14ac:dyDescent="0.3">
      <c r="A10" s="82">
        <v>7</v>
      </c>
      <c r="B10" s="78" t="s">
        <v>79</v>
      </c>
      <c r="C10" s="47"/>
      <c r="D10" s="48"/>
      <c r="E10" s="47"/>
      <c r="F10" s="32">
        <f t="shared" si="2"/>
        <v>0</v>
      </c>
      <c r="G10" s="34">
        <f t="shared" si="0"/>
        <v>0</v>
      </c>
      <c r="H10" s="49"/>
      <c r="I10" s="50"/>
      <c r="J10" s="49"/>
      <c r="K10" s="35">
        <f t="shared" si="3"/>
        <v>0</v>
      </c>
      <c r="L10" s="37">
        <f t="shared" si="1"/>
        <v>0</v>
      </c>
      <c r="M10" s="64"/>
      <c r="N10" s="54"/>
      <c r="O10" s="54"/>
      <c r="P10" s="52"/>
      <c r="Q10" s="53"/>
    </row>
    <row r="11" spans="1:17" ht="21.95" customHeight="1" x14ac:dyDescent="0.3">
      <c r="A11" s="82">
        <v>8</v>
      </c>
      <c r="B11" s="78" t="s">
        <v>80</v>
      </c>
      <c r="C11" s="47"/>
      <c r="D11" s="48"/>
      <c r="E11" s="47"/>
      <c r="F11" s="32">
        <f t="shared" si="2"/>
        <v>0</v>
      </c>
      <c r="G11" s="34">
        <f t="shared" si="0"/>
        <v>0</v>
      </c>
      <c r="H11" s="49"/>
      <c r="I11" s="50"/>
      <c r="J11" s="49"/>
      <c r="K11" s="35">
        <f t="shared" si="3"/>
        <v>0</v>
      </c>
      <c r="L11" s="37">
        <f t="shared" si="1"/>
        <v>0</v>
      </c>
      <c r="M11" s="64"/>
      <c r="N11" s="54"/>
      <c r="O11" s="54"/>
      <c r="P11" s="53"/>
      <c r="Q11" s="53"/>
    </row>
    <row r="12" spans="1:17" ht="21.95" customHeight="1" x14ac:dyDescent="0.3">
      <c r="A12" s="82">
        <v>9</v>
      </c>
      <c r="B12" s="78" t="s">
        <v>83</v>
      </c>
      <c r="C12" s="47"/>
      <c r="D12" s="48"/>
      <c r="E12" s="47"/>
      <c r="F12" s="32">
        <f t="shared" si="2"/>
        <v>0</v>
      </c>
      <c r="G12" s="34">
        <f t="shared" si="0"/>
        <v>0</v>
      </c>
      <c r="H12" s="49"/>
      <c r="I12" s="50"/>
      <c r="J12" s="49"/>
      <c r="K12" s="35">
        <f t="shared" si="3"/>
        <v>0</v>
      </c>
      <c r="L12" s="37">
        <f t="shared" si="1"/>
        <v>0</v>
      </c>
      <c r="M12" s="64"/>
      <c r="N12" s="54"/>
      <c r="O12" s="54"/>
      <c r="P12" s="52"/>
      <c r="Q12" s="53"/>
    </row>
    <row r="13" spans="1:17" ht="21.95" customHeight="1" x14ac:dyDescent="0.3">
      <c r="A13" s="82">
        <v>10</v>
      </c>
      <c r="B13" s="78" t="s">
        <v>81</v>
      </c>
      <c r="C13" s="47"/>
      <c r="D13" s="48"/>
      <c r="E13" s="47"/>
      <c r="F13" s="32">
        <f t="shared" si="2"/>
        <v>0</v>
      </c>
      <c r="G13" s="34">
        <f t="shared" si="0"/>
        <v>0</v>
      </c>
      <c r="H13" s="49"/>
      <c r="I13" s="50"/>
      <c r="J13" s="49"/>
      <c r="K13" s="35">
        <f t="shared" si="3"/>
        <v>0</v>
      </c>
      <c r="L13" s="37">
        <f t="shared" si="1"/>
        <v>0</v>
      </c>
      <c r="M13" s="64"/>
      <c r="N13" s="54"/>
      <c r="O13" s="54"/>
      <c r="P13" s="53"/>
      <c r="Q13" s="53"/>
    </row>
    <row r="14" spans="1:17" ht="21.95" customHeight="1" x14ac:dyDescent="0.3">
      <c r="A14" s="82">
        <v>11</v>
      </c>
      <c r="B14" s="78" t="s">
        <v>82</v>
      </c>
      <c r="C14" s="47"/>
      <c r="D14" s="48"/>
      <c r="E14" s="47"/>
      <c r="F14" s="32">
        <f t="shared" si="2"/>
        <v>0</v>
      </c>
      <c r="G14" s="34">
        <f t="shared" si="0"/>
        <v>0</v>
      </c>
      <c r="H14" s="49"/>
      <c r="I14" s="50"/>
      <c r="J14" s="49"/>
      <c r="K14" s="35">
        <f t="shared" si="3"/>
        <v>0</v>
      </c>
      <c r="L14" s="37">
        <f t="shared" si="1"/>
        <v>0</v>
      </c>
      <c r="M14" s="64"/>
      <c r="N14" s="54"/>
      <c r="O14" s="54"/>
      <c r="P14" s="52"/>
      <c r="Q14" s="53"/>
    </row>
    <row r="15" spans="1:17" ht="21.95" customHeight="1" x14ac:dyDescent="0.3">
      <c r="A15" s="96">
        <v>12</v>
      </c>
      <c r="B15" s="85" t="s">
        <v>78</v>
      </c>
      <c r="C15" s="100"/>
      <c r="D15" s="101"/>
      <c r="E15" s="100"/>
      <c r="F15" s="86">
        <f t="shared" si="2"/>
        <v>0</v>
      </c>
      <c r="G15" s="88">
        <f t="shared" si="0"/>
        <v>0</v>
      </c>
      <c r="H15" s="102"/>
      <c r="I15" s="103"/>
      <c r="J15" s="102"/>
      <c r="K15" s="89">
        <f t="shared" si="3"/>
        <v>0</v>
      </c>
      <c r="L15" s="91">
        <f t="shared" si="1"/>
        <v>0</v>
      </c>
      <c r="M15" s="110"/>
      <c r="N15" s="109"/>
      <c r="O15" s="109"/>
      <c r="P15" s="107"/>
      <c r="Q15" s="107"/>
    </row>
    <row r="16" spans="1:17" ht="21.95" customHeight="1" x14ac:dyDescent="0.3">
      <c r="A16" s="96">
        <v>13</v>
      </c>
      <c r="B16" s="85" t="s">
        <v>84</v>
      </c>
      <c r="C16" s="100"/>
      <c r="D16" s="101"/>
      <c r="E16" s="100"/>
      <c r="F16" s="86">
        <f t="shared" si="2"/>
        <v>0</v>
      </c>
      <c r="G16" s="88">
        <f t="shared" si="0"/>
        <v>0</v>
      </c>
      <c r="H16" s="102"/>
      <c r="I16" s="103"/>
      <c r="J16" s="102"/>
      <c r="K16" s="89">
        <f t="shared" si="3"/>
        <v>0</v>
      </c>
      <c r="L16" s="91">
        <f t="shared" si="1"/>
        <v>0</v>
      </c>
      <c r="M16" s="110"/>
      <c r="N16" s="109"/>
      <c r="O16" s="109"/>
      <c r="P16" s="106"/>
      <c r="Q16" s="107"/>
    </row>
    <row r="17" spans="1:17" ht="21.95" customHeight="1" x14ac:dyDescent="0.3">
      <c r="A17" s="82">
        <v>14</v>
      </c>
      <c r="B17" s="78" t="s">
        <v>79</v>
      </c>
      <c r="C17" s="47"/>
      <c r="D17" s="48"/>
      <c r="E17" s="47"/>
      <c r="F17" s="32">
        <f t="shared" si="2"/>
        <v>0</v>
      </c>
      <c r="G17" s="34">
        <f t="shared" si="0"/>
        <v>0</v>
      </c>
      <c r="H17" s="49"/>
      <c r="I17" s="50"/>
      <c r="J17" s="49"/>
      <c r="K17" s="35">
        <f t="shared" si="3"/>
        <v>0</v>
      </c>
      <c r="L17" s="37">
        <f t="shared" si="1"/>
        <v>0</v>
      </c>
      <c r="M17" s="64"/>
      <c r="N17" s="54"/>
      <c r="O17" s="54"/>
      <c r="P17" s="53"/>
      <c r="Q17" s="53"/>
    </row>
    <row r="18" spans="1:17" ht="21.95" customHeight="1" x14ac:dyDescent="0.3">
      <c r="A18" s="82">
        <v>15</v>
      </c>
      <c r="B18" s="79" t="s">
        <v>80</v>
      </c>
      <c r="C18" s="47"/>
      <c r="D18" s="48"/>
      <c r="E18" s="47"/>
      <c r="F18" s="32">
        <f t="shared" si="2"/>
        <v>0</v>
      </c>
      <c r="G18" s="34">
        <f t="shared" si="0"/>
        <v>0</v>
      </c>
      <c r="H18" s="49"/>
      <c r="I18" s="50"/>
      <c r="J18" s="49"/>
      <c r="K18" s="35">
        <f t="shared" si="3"/>
        <v>0</v>
      </c>
      <c r="L18" s="37">
        <f t="shared" si="1"/>
        <v>0</v>
      </c>
      <c r="M18" s="64"/>
      <c r="N18" s="54"/>
      <c r="O18" s="54"/>
      <c r="P18" s="52"/>
      <c r="Q18" s="53"/>
    </row>
    <row r="19" spans="1:17" ht="21.95" customHeight="1" x14ac:dyDescent="0.3">
      <c r="A19" s="82">
        <v>16</v>
      </c>
      <c r="B19" s="78" t="s">
        <v>83</v>
      </c>
      <c r="C19" s="47"/>
      <c r="D19" s="48"/>
      <c r="E19" s="47"/>
      <c r="F19" s="32">
        <f t="shared" si="2"/>
        <v>0</v>
      </c>
      <c r="G19" s="34">
        <f t="shared" si="0"/>
        <v>0</v>
      </c>
      <c r="H19" s="49"/>
      <c r="I19" s="50"/>
      <c r="J19" s="49"/>
      <c r="K19" s="35">
        <f t="shared" si="3"/>
        <v>0</v>
      </c>
      <c r="L19" s="37">
        <f t="shared" si="1"/>
        <v>0</v>
      </c>
      <c r="M19" s="64"/>
      <c r="N19" s="54"/>
      <c r="O19" s="54"/>
      <c r="P19" s="53"/>
      <c r="Q19" s="53"/>
    </row>
    <row r="20" spans="1:17" ht="21.95" customHeight="1" x14ac:dyDescent="0.3">
      <c r="A20" s="82">
        <v>17</v>
      </c>
      <c r="B20" s="78" t="s">
        <v>81</v>
      </c>
      <c r="C20" s="47"/>
      <c r="D20" s="48"/>
      <c r="E20" s="47"/>
      <c r="F20" s="32">
        <f t="shared" si="2"/>
        <v>0</v>
      </c>
      <c r="G20" s="34">
        <f t="shared" si="0"/>
        <v>0</v>
      </c>
      <c r="H20" s="49"/>
      <c r="I20" s="50"/>
      <c r="J20" s="49"/>
      <c r="K20" s="35">
        <f t="shared" si="3"/>
        <v>0</v>
      </c>
      <c r="L20" s="37">
        <f t="shared" si="1"/>
        <v>0</v>
      </c>
      <c r="M20" s="64"/>
      <c r="N20" s="54"/>
      <c r="O20" s="54"/>
      <c r="P20" s="52"/>
      <c r="Q20" s="53"/>
    </row>
    <row r="21" spans="1:17" ht="21.95" customHeight="1" x14ac:dyDescent="0.3">
      <c r="A21" s="82">
        <v>18</v>
      </c>
      <c r="B21" s="78" t="s">
        <v>82</v>
      </c>
      <c r="C21" s="47"/>
      <c r="D21" s="48"/>
      <c r="E21" s="47"/>
      <c r="F21" s="32">
        <f t="shared" si="2"/>
        <v>0</v>
      </c>
      <c r="G21" s="34">
        <f t="shared" si="0"/>
        <v>0</v>
      </c>
      <c r="H21" s="49"/>
      <c r="I21" s="50"/>
      <c r="J21" s="49"/>
      <c r="K21" s="35">
        <f t="shared" si="3"/>
        <v>0</v>
      </c>
      <c r="L21" s="37">
        <f t="shared" si="1"/>
        <v>0</v>
      </c>
      <c r="M21" s="64"/>
      <c r="N21" s="54"/>
      <c r="O21" s="54"/>
      <c r="P21" s="53"/>
      <c r="Q21" s="53"/>
    </row>
    <row r="22" spans="1:17" ht="21.95" customHeight="1" x14ac:dyDescent="0.3">
      <c r="A22" s="96">
        <v>19</v>
      </c>
      <c r="B22" s="85" t="s">
        <v>78</v>
      </c>
      <c r="C22" s="100"/>
      <c r="D22" s="101"/>
      <c r="E22" s="100"/>
      <c r="F22" s="86">
        <f t="shared" si="2"/>
        <v>0</v>
      </c>
      <c r="G22" s="88">
        <f t="shared" si="0"/>
        <v>0</v>
      </c>
      <c r="H22" s="102"/>
      <c r="I22" s="103"/>
      <c r="J22" s="102"/>
      <c r="K22" s="89">
        <f t="shared" si="3"/>
        <v>0</v>
      </c>
      <c r="L22" s="91">
        <f t="shared" si="1"/>
        <v>0</v>
      </c>
      <c r="M22" s="110"/>
      <c r="N22" s="109"/>
      <c r="O22" s="109"/>
      <c r="P22" s="106"/>
      <c r="Q22" s="107"/>
    </row>
    <row r="23" spans="1:17" ht="21.95" customHeight="1" x14ac:dyDescent="0.3">
      <c r="A23" s="96">
        <v>20</v>
      </c>
      <c r="B23" s="85" t="s">
        <v>84</v>
      </c>
      <c r="C23" s="100"/>
      <c r="D23" s="101"/>
      <c r="E23" s="100"/>
      <c r="F23" s="86">
        <f t="shared" si="2"/>
        <v>0</v>
      </c>
      <c r="G23" s="88">
        <f t="shared" si="0"/>
        <v>0</v>
      </c>
      <c r="H23" s="102"/>
      <c r="I23" s="103"/>
      <c r="J23" s="102"/>
      <c r="K23" s="89">
        <f t="shared" si="3"/>
        <v>0</v>
      </c>
      <c r="L23" s="91">
        <f t="shared" si="1"/>
        <v>0</v>
      </c>
      <c r="M23" s="110"/>
      <c r="N23" s="109"/>
      <c r="O23" s="109"/>
      <c r="P23" s="107"/>
      <c r="Q23" s="107"/>
    </row>
    <row r="24" spans="1:17" ht="21.95" customHeight="1" x14ac:dyDescent="0.3">
      <c r="A24" s="82">
        <v>21</v>
      </c>
      <c r="B24" s="78" t="s">
        <v>79</v>
      </c>
      <c r="C24" s="47"/>
      <c r="D24" s="48"/>
      <c r="E24" s="47"/>
      <c r="F24" s="32">
        <f t="shared" si="2"/>
        <v>0</v>
      </c>
      <c r="G24" s="34">
        <f t="shared" si="0"/>
        <v>0</v>
      </c>
      <c r="H24" s="49"/>
      <c r="I24" s="50"/>
      <c r="J24" s="49"/>
      <c r="K24" s="35">
        <f t="shared" si="3"/>
        <v>0</v>
      </c>
      <c r="L24" s="37">
        <f t="shared" si="1"/>
        <v>0</v>
      </c>
      <c r="M24" s="64"/>
      <c r="N24" s="54"/>
      <c r="O24" s="54"/>
      <c r="P24" s="52"/>
      <c r="Q24" s="53"/>
    </row>
    <row r="25" spans="1:17" ht="21.95" customHeight="1" x14ac:dyDescent="0.3">
      <c r="A25" s="82">
        <v>22</v>
      </c>
      <c r="B25" s="78" t="s">
        <v>80</v>
      </c>
      <c r="C25" s="47"/>
      <c r="D25" s="48"/>
      <c r="E25" s="47"/>
      <c r="F25" s="32">
        <f t="shared" si="2"/>
        <v>0</v>
      </c>
      <c r="G25" s="34">
        <f t="shared" si="0"/>
        <v>0</v>
      </c>
      <c r="H25" s="49"/>
      <c r="I25" s="50"/>
      <c r="J25" s="49"/>
      <c r="K25" s="35">
        <f t="shared" si="3"/>
        <v>0</v>
      </c>
      <c r="L25" s="37">
        <f t="shared" si="1"/>
        <v>0</v>
      </c>
      <c r="M25" s="64"/>
      <c r="N25" s="54"/>
      <c r="O25" s="54"/>
      <c r="P25" s="53"/>
      <c r="Q25" s="53"/>
    </row>
    <row r="26" spans="1:17" ht="21.95" customHeight="1" x14ac:dyDescent="0.3">
      <c r="A26" s="82">
        <v>23</v>
      </c>
      <c r="B26" s="79" t="s">
        <v>83</v>
      </c>
      <c r="C26" s="47"/>
      <c r="D26" s="48"/>
      <c r="E26" s="47"/>
      <c r="F26" s="32">
        <f t="shared" si="2"/>
        <v>0</v>
      </c>
      <c r="G26" s="34">
        <f t="shared" si="0"/>
        <v>0</v>
      </c>
      <c r="H26" s="49"/>
      <c r="I26" s="50"/>
      <c r="J26" s="49"/>
      <c r="K26" s="35">
        <f t="shared" si="3"/>
        <v>0</v>
      </c>
      <c r="L26" s="37">
        <f t="shared" si="1"/>
        <v>0</v>
      </c>
      <c r="M26" s="64"/>
      <c r="N26" s="54"/>
      <c r="O26" s="54"/>
      <c r="P26" s="52"/>
      <c r="Q26" s="53"/>
    </row>
    <row r="27" spans="1:17" ht="21.95" customHeight="1" x14ac:dyDescent="0.3">
      <c r="A27" s="82">
        <v>24</v>
      </c>
      <c r="B27" s="78" t="s">
        <v>81</v>
      </c>
      <c r="C27" s="47"/>
      <c r="D27" s="48"/>
      <c r="E27" s="47"/>
      <c r="F27" s="32">
        <f t="shared" si="2"/>
        <v>0</v>
      </c>
      <c r="G27" s="34">
        <f t="shared" si="0"/>
        <v>0</v>
      </c>
      <c r="H27" s="49"/>
      <c r="I27" s="50"/>
      <c r="J27" s="49"/>
      <c r="K27" s="35">
        <f t="shared" si="3"/>
        <v>0</v>
      </c>
      <c r="L27" s="37">
        <f t="shared" si="1"/>
        <v>0</v>
      </c>
      <c r="M27" s="64"/>
      <c r="N27" s="54"/>
      <c r="O27" s="54"/>
      <c r="P27" s="53"/>
      <c r="Q27" s="53"/>
    </row>
    <row r="28" spans="1:17" ht="21.95" customHeight="1" x14ac:dyDescent="0.3">
      <c r="A28" s="96">
        <v>25</v>
      </c>
      <c r="B28" s="85" t="s">
        <v>82</v>
      </c>
      <c r="C28" s="100"/>
      <c r="D28" s="101"/>
      <c r="E28" s="100"/>
      <c r="F28" s="86">
        <f t="shared" si="2"/>
        <v>0</v>
      </c>
      <c r="G28" s="88">
        <f t="shared" si="0"/>
        <v>0</v>
      </c>
      <c r="H28" s="102"/>
      <c r="I28" s="103"/>
      <c r="J28" s="102"/>
      <c r="K28" s="89">
        <f t="shared" si="3"/>
        <v>0</v>
      </c>
      <c r="L28" s="91">
        <f t="shared" si="1"/>
        <v>0</v>
      </c>
      <c r="M28" s="110"/>
      <c r="N28" s="109"/>
      <c r="O28" s="109"/>
      <c r="P28" s="106"/>
      <c r="Q28" s="107"/>
    </row>
    <row r="29" spans="1:17" ht="21.95" customHeight="1" x14ac:dyDescent="0.3">
      <c r="A29" s="96">
        <v>26</v>
      </c>
      <c r="B29" s="85" t="s">
        <v>78</v>
      </c>
      <c r="C29" s="100"/>
      <c r="D29" s="101"/>
      <c r="E29" s="100"/>
      <c r="F29" s="86">
        <f t="shared" si="2"/>
        <v>0</v>
      </c>
      <c r="G29" s="88">
        <f t="shared" si="0"/>
        <v>0</v>
      </c>
      <c r="H29" s="102"/>
      <c r="I29" s="103"/>
      <c r="J29" s="102"/>
      <c r="K29" s="89">
        <f t="shared" si="3"/>
        <v>0</v>
      </c>
      <c r="L29" s="91">
        <f t="shared" si="1"/>
        <v>0</v>
      </c>
      <c r="M29" s="110"/>
      <c r="N29" s="109"/>
      <c r="O29" s="109"/>
      <c r="P29" s="107"/>
      <c r="Q29" s="107"/>
    </row>
    <row r="30" spans="1:17" ht="21.95" customHeight="1" x14ac:dyDescent="0.3">
      <c r="A30" s="96">
        <v>27</v>
      </c>
      <c r="B30" s="85" t="s">
        <v>84</v>
      </c>
      <c r="C30" s="100"/>
      <c r="D30" s="101"/>
      <c r="E30" s="100"/>
      <c r="F30" s="86">
        <f t="shared" si="2"/>
        <v>0</v>
      </c>
      <c r="G30" s="88">
        <f t="shared" si="0"/>
        <v>0</v>
      </c>
      <c r="H30" s="102"/>
      <c r="I30" s="103"/>
      <c r="J30" s="102"/>
      <c r="K30" s="89">
        <f t="shared" si="3"/>
        <v>0</v>
      </c>
      <c r="L30" s="91">
        <f t="shared" si="1"/>
        <v>0</v>
      </c>
      <c r="M30" s="110"/>
      <c r="N30" s="109"/>
      <c r="O30" s="109"/>
      <c r="P30" s="106"/>
      <c r="Q30" s="107"/>
    </row>
    <row r="31" spans="1:17" ht="21.95" customHeight="1" x14ac:dyDescent="0.3">
      <c r="A31" s="82">
        <v>28</v>
      </c>
      <c r="B31" s="78" t="s">
        <v>79</v>
      </c>
      <c r="C31" s="47"/>
      <c r="D31" s="48"/>
      <c r="E31" s="47"/>
      <c r="F31" s="32">
        <f t="shared" si="2"/>
        <v>0</v>
      </c>
      <c r="G31" s="34">
        <f t="shared" si="0"/>
        <v>0</v>
      </c>
      <c r="H31" s="49"/>
      <c r="I31" s="50"/>
      <c r="J31" s="49"/>
      <c r="K31" s="35">
        <f t="shared" si="3"/>
        <v>0</v>
      </c>
      <c r="L31" s="37">
        <f t="shared" si="1"/>
        <v>0</v>
      </c>
      <c r="M31" s="64"/>
      <c r="N31" s="54"/>
      <c r="O31" s="54"/>
      <c r="P31" s="53"/>
      <c r="Q31" s="53"/>
    </row>
    <row r="32" spans="1:17" ht="21.95" customHeight="1" x14ac:dyDescent="0.3">
      <c r="A32" s="82">
        <v>29</v>
      </c>
      <c r="B32" s="78" t="s">
        <v>80</v>
      </c>
      <c r="C32" s="47"/>
      <c r="D32" s="48"/>
      <c r="E32" s="47"/>
      <c r="F32" s="32">
        <f t="shared" si="2"/>
        <v>0</v>
      </c>
      <c r="G32" s="34">
        <f t="shared" si="0"/>
        <v>0</v>
      </c>
      <c r="H32" s="49"/>
      <c r="I32" s="50"/>
      <c r="J32" s="49"/>
      <c r="K32" s="35">
        <f t="shared" si="3"/>
        <v>0</v>
      </c>
      <c r="L32" s="37">
        <f t="shared" si="1"/>
        <v>0</v>
      </c>
      <c r="M32" s="64"/>
      <c r="N32" s="54"/>
      <c r="O32" s="54"/>
      <c r="P32" s="52"/>
      <c r="Q32" s="53"/>
    </row>
    <row r="33" spans="1:17" ht="21.95" customHeight="1" x14ac:dyDescent="0.3">
      <c r="A33" s="82">
        <v>30</v>
      </c>
      <c r="B33" s="78" t="s">
        <v>83</v>
      </c>
      <c r="C33" s="47"/>
      <c r="D33" s="48"/>
      <c r="E33" s="47"/>
      <c r="F33" s="32">
        <f t="shared" si="2"/>
        <v>0</v>
      </c>
      <c r="G33" s="34">
        <f t="shared" si="0"/>
        <v>0</v>
      </c>
      <c r="H33" s="49"/>
      <c r="I33" s="50"/>
      <c r="J33" s="49"/>
      <c r="K33" s="35">
        <f t="shared" si="3"/>
        <v>0</v>
      </c>
      <c r="L33" s="37">
        <f t="shared" si="1"/>
        <v>0</v>
      </c>
      <c r="M33" s="64"/>
      <c r="N33" s="54"/>
      <c r="O33" s="54"/>
      <c r="P33" s="53"/>
      <c r="Q33" s="53"/>
    </row>
    <row r="34" spans="1:17" ht="21.95" customHeight="1" thickBot="1" x14ac:dyDescent="0.35">
      <c r="A34" s="83">
        <v>31</v>
      </c>
      <c r="B34" s="78" t="s">
        <v>81</v>
      </c>
      <c r="C34" s="55"/>
      <c r="D34" s="56"/>
      <c r="E34" s="55"/>
      <c r="F34" s="32">
        <f t="shared" si="2"/>
        <v>0</v>
      </c>
      <c r="G34" s="34">
        <f>IF(C34=0,0,IF(D34=0,0,IF(E34=0,0,(D34/F34)/24)))</f>
        <v>0</v>
      </c>
      <c r="H34" s="57"/>
      <c r="I34" s="58"/>
      <c r="J34" s="57"/>
      <c r="K34" s="35">
        <f t="shared" si="3"/>
        <v>0</v>
      </c>
      <c r="L34" s="37">
        <f>IF(H34=0,0,IF(I34=0,0,IF(J34=0,0,(I34/K34)/24)))</f>
        <v>0</v>
      </c>
      <c r="M34" s="66"/>
      <c r="N34" s="59"/>
      <c r="O34" s="59"/>
      <c r="P34" s="60"/>
      <c r="Q34" s="60"/>
    </row>
    <row r="35" spans="1:17" ht="27" customHeight="1" x14ac:dyDescent="0.25">
      <c r="A35" s="206" t="s">
        <v>2</v>
      </c>
      <c r="B35" s="207"/>
      <c r="C35" s="161" t="s">
        <v>33</v>
      </c>
      <c r="D35" s="162"/>
      <c r="E35" s="162"/>
      <c r="F35" s="163"/>
      <c r="G35" s="164" t="s">
        <v>40</v>
      </c>
      <c r="H35" s="166" t="s">
        <v>33</v>
      </c>
      <c r="I35" s="162"/>
      <c r="J35" s="162"/>
      <c r="K35" s="163"/>
      <c r="L35" s="197" t="s">
        <v>40</v>
      </c>
      <c r="M35" s="199" t="s">
        <v>11</v>
      </c>
      <c r="N35" s="201">
        <f>SUM(N4:N34)</f>
        <v>0</v>
      </c>
      <c r="O35" s="203">
        <f>SUM(O4:O34)</f>
        <v>0</v>
      </c>
      <c r="P35" s="195">
        <f>SUM(P4:P34)</f>
        <v>0</v>
      </c>
      <c r="Q35" s="195">
        <f>SUM(Q4:Q34)</f>
        <v>0</v>
      </c>
    </row>
    <row r="36" spans="1:17" ht="27" customHeight="1" thickBot="1" x14ac:dyDescent="0.3">
      <c r="A36" s="208"/>
      <c r="B36" s="209"/>
      <c r="C36" s="173">
        <f>SUM(D4:D34)</f>
        <v>0</v>
      </c>
      <c r="D36" s="205"/>
      <c r="E36" s="205"/>
      <c r="F36" s="175"/>
      <c r="G36" s="165"/>
      <c r="H36" s="176">
        <f>SUM(I4:I34)</f>
        <v>0</v>
      </c>
      <c r="I36" s="205"/>
      <c r="J36" s="205"/>
      <c r="K36" s="175"/>
      <c r="L36" s="198"/>
      <c r="M36" s="200"/>
      <c r="N36" s="202"/>
      <c r="O36" s="204"/>
      <c r="P36" s="195"/>
      <c r="Q36" s="195"/>
    </row>
    <row r="37" spans="1:17" ht="27" customHeight="1" x14ac:dyDescent="0.25">
      <c r="A37" s="208"/>
      <c r="B37" s="209"/>
      <c r="C37" s="177" t="s">
        <v>10</v>
      </c>
      <c r="D37" s="178"/>
      <c r="E37" s="178"/>
      <c r="F37" s="163"/>
      <c r="G37" s="179">
        <f>IF(G39=0,0,SUM(G4:G34)/G39)</f>
        <v>0</v>
      </c>
      <c r="H37" s="181" t="s">
        <v>10</v>
      </c>
      <c r="I37" s="182"/>
      <c r="J37" s="182"/>
      <c r="K37" s="163"/>
      <c r="L37" s="183">
        <f>IF(L39=0,0,SUM(L4:L34)/L39)</f>
        <v>0</v>
      </c>
      <c r="M37" s="185" t="s">
        <v>3</v>
      </c>
      <c r="N37" s="187">
        <f>N35+O35</f>
        <v>0</v>
      </c>
      <c r="O37" s="188"/>
      <c r="P37" s="195"/>
      <c r="Q37" s="195"/>
    </row>
    <row r="38" spans="1:17" ht="27" customHeight="1" thickBot="1" x14ac:dyDescent="0.3">
      <c r="A38" s="210"/>
      <c r="B38" s="211"/>
      <c r="C38" s="167">
        <f>SUM(F4:F34)*24</f>
        <v>0</v>
      </c>
      <c r="D38" s="168"/>
      <c r="E38" s="168"/>
      <c r="F38" s="169"/>
      <c r="G38" s="180"/>
      <c r="H38" s="170">
        <f>SUM(K4:K34)*24</f>
        <v>0</v>
      </c>
      <c r="I38" s="171"/>
      <c r="J38" s="171"/>
      <c r="K38" s="172"/>
      <c r="L38" s="184"/>
      <c r="M38" s="186"/>
      <c r="N38" s="189"/>
      <c r="O38" s="190"/>
      <c r="P38" s="196"/>
      <c r="Q38" s="196"/>
    </row>
    <row r="39" spans="1:17" ht="17.100000000000001" hidden="1" customHeight="1" x14ac:dyDescent="0.25">
      <c r="G39" s="2">
        <f>COUNTIF(G4:G34,"&lt;&gt;0")</f>
        <v>0</v>
      </c>
      <c r="L39" s="2">
        <f>COUNTIF(L4:L34,"&lt;&gt;0")</f>
        <v>0</v>
      </c>
    </row>
    <row r="40" spans="1:17" hidden="1" x14ac:dyDescent="0.25"/>
  </sheetData>
  <sheetProtection password="E91B" sheet="1" objects="1" scenarios="1" selectLockedCells="1"/>
  <mergeCells count="38">
    <mergeCell ref="M1:Q1"/>
    <mergeCell ref="O35:O36"/>
    <mergeCell ref="P35:P38"/>
    <mergeCell ref="M2:M3"/>
    <mergeCell ref="N2:O2"/>
    <mergeCell ref="P2:Q2"/>
    <mergeCell ref="N35:N36"/>
    <mergeCell ref="Q35:Q38"/>
    <mergeCell ref="M37:M38"/>
    <mergeCell ref="N37:O38"/>
    <mergeCell ref="L35:L36"/>
    <mergeCell ref="M35:M36"/>
    <mergeCell ref="L37:L38"/>
    <mergeCell ref="A35:B38"/>
    <mergeCell ref="C35:F35"/>
    <mergeCell ref="G35:G36"/>
    <mergeCell ref="H35:K35"/>
    <mergeCell ref="C38:F38"/>
    <mergeCell ref="C36:F36"/>
    <mergeCell ref="C37:F37"/>
    <mergeCell ref="H38:K38"/>
    <mergeCell ref="H36:K36"/>
    <mergeCell ref="G37:G38"/>
    <mergeCell ref="H37:K37"/>
    <mergeCell ref="A1:B1"/>
    <mergeCell ref="C1:G1"/>
    <mergeCell ref="H1:L1"/>
    <mergeCell ref="A2:B3"/>
    <mergeCell ref="C2:C3"/>
    <mergeCell ref="K2:K3"/>
    <mergeCell ref="L2:L3"/>
    <mergeCell ref="G2:G3"/>
    <mergeCell ref="H2:H3"/>
    <mergeCell ref="E2:E3"/>
    <mergeCell ref="F2:F3"/>
    <mergeCell ref="I2:I3"/>
    <mergeCell ref="J2:J3"/>
    <mergeCell ref="D2:D3"/>
  </mergeCells>
  <phoneticPr fontId="7" type="noConversion"/>
  <hyperlinks>
    <hyperlink ref="A35:B38" location="Riassunto!A28" tooltip="Vai al Riassunto" display="TOTALI"/>
  </hyperlinks>
  <pageMargins left="0.59055118110236227" right="0" top="0.39370078740157483" bottom="0" header="0.51181102362204722" footer="0.51181102362204722"/>
  <pageSetup paperSize="9" scale="65" orientation="landscape" horizontalDpi="30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H46"/>
  <sheetViews>
    <sheetView showGridLines="0" showRowColHeaders="0" showZeros="0" zoomScale="58" zoomScaleNormal="58" workbookViewId="0">
      <pane xSplit="8" ySplit="35" topLeftCell="L36" activePane="bottomRight" state="frozen"/>
      <selection sqref="A1:B1"/>
      <selection pane="topRight" sqref="A1:B1"/>
      <selection pane="bottomLeft" sqref="A1:B1"/>
      <selection pane="bottomRight" activeCell="A20" sqref="A20:A21"/>
    </sheetView>
  </sheetViews>
  <sheetFormatPr defaultRowHeight="15.75" x14ac:dyDescent="0.25"/>
  <cols>
    <col min="1" max="1" width="45.625" style="1" customWidth="1"/>
    <col min="2" max="6" width="35.625" style="1" customWidth="1"/>
    <col min="7" max="8" width="23.625" style="7" customWidth="1"/>
    <col min="9" max="16384" width="9" style="7"/>
  </cols>
  <sheetData>
    <row r="1" spans="1:8" ht="9.9499999999999993" customHeight="1" x14ac:dyDescent="0.25">
      <c r="A1" s="22"/>
      <c r="B1" s="4"/>
      <c r="C1" s="4"/>
      <c r="D1" s="4"/>
      <c r="E1" s="4"/>
      <c r="F1" s="4"/>
      <c r="G1" s="5"/>
      <c r="H1" s="6"/>
    </row>
    <row r="2" spans="1:8" ht="39.950000000000003" customHeight="1" x14ac:dyDescent="0.25">
      <c r="A2" s="269"/>
      <c r="B2" s="270"/>
      <c r="C2" s="270"/>
      <c r="D2" s="270"/>
      <c r="E2" s="270"/>
      <c r="F2" s="270"/>
      <c r="G2" s="270"/>
      <c r="H2" s="271"/>
    </row>
    <row r="3" spans="1:8" ht="9.9499999999999993" customHeight="1" x14ac:dyDescent="0.25">
      <c r="A3" s="8"/>
      <c r="B3" s="9"/>
      <c r="C3" s="9"/>
      <c r="D3" s="9"/>
      <c r="E3" s="9"/>
      <c r="F3" s="9"/>
      <c r="G3" s="10"/>
      <c r="H3" s="11"/>
    </row>
    <row r="4" spans="1:8" ht="30" customHeight="1" x14ac:dyDescent="0.25">
      <c r="A4" s="272" t="s">
        <v>32</v>
      </c>
      <c r="B4" s="260" t="s">
        <v>30</v>
      </c>
      <c r="C4" s="262" t="s">
        <v>29</v>
      </c>
      <c r="D4" s="264" t="s">
        <v>3</v>
      </c>
      <c r="E4" s="266" t="s">
        <v>31</v>
      </c>
      <c r="F4" s="274" t="s">
        <v>36</v>
      </c>
      <c r="G4" s="67" t="s">
        <v>37</v>
      </c>
      <c r="H4" s="68" t="s">
        <v>37</v>
      </c>
    </row>
    <row r="5" spans="1:8" ht="30" customHeight="1" x14ac:dyDescent="0.25">
      <c r="A5" s="273"/>
      <c r="B5" s="261"/>
      <c r="C5" s="263"/>
      <c r="D5" s="265"/>
      <c r="E5" s="261"/>
      <c r="F5" s="275"/>
      <c r="G5" s="69" t="str">
        <f>Gennaio!P3</f>
        <v>Tamoil</v>
      </c>
      <c r="H5" s="70" t="str">
        <f>Gennaio!Q3</f>
        <v>Esso</v>
      </c>
    </row>
    <row r="6" spans="1:8" ht="24.95" customHeight="1" x14ac:dyDescent="0.25">
      <c r="A6" s="276" t="s">
        <v>15</v>
      </c>
      <c r="B6" s="278">
        <f>Gennaio!N35</f>
        <v>0</v>
      </c>
      <c r="C6" s="280">
        <f>Gennaio!O35</f>
        <v>0</v>
      </c>
      <c r="D6" s="282">
        <f>B6+C6</f>
        <v>0</v>
      </c>
      <c r="E6" s="283">
        <f>Gennaio!C36+Gennaio!H36</f>
        <v>0</v>
      </c>
      <c r="F6" s="284">
        <f>Gennaio!C38+Gennaio!H38</f>
        <v>0</v>
      </c>
      <c r="G6" s="267">
        <f>Gennaio!P35</f>
        <v>0</v>
      </c>
      <c r="H6" s="268">
        <f>Gennaio!Q35</f>
        <v>0</v>
      </c>
    </row>
    <row r="7" spans="1:8" ht="24.95" customHeight="1" x14ac:dyDescent="0.25">
      <c r="A7" s="277"/>
      <c r="B7" s="279"/>
      <c r="C7" s="281"/>
      <c r="D7" s="250"/>
      <c r="E7" s="253"/>
      <c r="F7" s="254"/>
      <c r="G7" s="255"/>
      <c r="H7" s="257"/>
    </row>
    <row r="8" spans="1:8" ht="24.95" customHeight="1" x14ac:dyDescent="0.25">
      <c r="A8" s="238" t="s">
        <v>16</v>
      </c>
      <c r="B8" s="240">
        <f>Febbraio!N35</f>
        <v>0</v>
      </c>
      <c r="C8" s="242">
        <f>Febbraio!O35</f>
        <v>0</v>
      </c>
      <c r="D8" s="243">
        <f>B8+C8</f>
        <v>0</v>
      </c>
      <c r="E8" s="244">
        <f>Febbraio!C36+Febbraio!H36</f>
        <v>0</v>
      </c>
      <c r="F8" s="246">
        <f>Febbraio!C38+Febbraio!H38</f>
        <v>0</v>
      </c>
      <c r="G8" s="216">
        <f>Febbraio!P35</f>
        <v>0</v>
      </c>
      <c r="H8" s="218">
        <f>Febbraio!Q35</f>
        <v>0</v>
      </c>
    </row>
    <row r="9" spans="1:8" ht="24.95" customHeight="1" x14ac:dyDescent="0.25">
      <c r="A9" s="239"/>
      <c r="B9" s="259"/>
      <c r="C9" s="241"/>
      <c r="D9" s="241"/>
      <c r="E9" s="245"/>
      <c r="F9" s="217"/>
      <c r="G9" s="217"/>
      <c r="H9" s="219"/>
    </row>
    <row r="10" spans="1:8" ht="24.95" customHeight="1" x14ac:dyDescent="0.25">
      <c r="A10" s="247" t="s">
        <v>17</v>
      </c>
      <c r="B10" s="249">
        <f>Marzo!N35</f>
        <v>0</v>
      </c>
      <c r="C10" s="251">
        <f>Marzo!O35</f>
        <v>0</v>
      </c>
      <c r="D10" s="252">
        <f>B10+C10</f>
        <v>0</v>
      </c>
      <c r="E10" s="253">
        <f>Marzo!C36+Marzo!H36</f>
        <v>0</v>
      </c>
      <c r="F10" s="254">
        <f>Marzo!C38+Marzo!H38</f>
        <v>0</v>
      </c>
      <c r="G10" s="255">
        <f>Marzo!P35</f>
        <v>0</v>
      </c>
      <c r="H10" s="256">
        <f>Marzo!Q35</f>
        <v>0</v>
      </c>
    </row>
    <row r="11" spans="1:8" ht="24.95" customHeight="1" x14ac:dyDescent="0.25">
      <c r="A11" s="248"/>
      <c r="B11" s="250"/>
      <c r="C11" s="251"/>
      <c r="D11" s="250"/>
      <c r="E11" s="253"/>
      <c r="F11" s="254"/>
      <c r="G11" s="255"/>
      <c r="H11" s="257"/>
    </row>
    <row r="12" spans="1:8" ht="24.95" customHeight="1" x14ac:dyDescent="0.25">
      <c r="A12" s="238" t="s">
        <v>18</v>
      </c>
      <c r="B12" s="240">
        <f>Aprile!N35</f>
        <v>0</v>
      </c>
      <c r="C12" s="242">
        <f>Aprile!O35</f>
        <v>0</v>
      </c>
      <c r="D12" s="243">
        <f>B12+C12</f>
        <v>0</v>
      </c>
      <c r="E12" s="244">
        <f>Aprile!C36+Aprile!H36</f>
        <v>0</v>
      </c>
      <c r="F12" s="246">
        <f>Aprile!C38+Aprile!H38</f>
        <v>0</v>
      </c>
      <c r="G12" s="216">
        <f>Aprile!P35</f>
        <v>0</v>
      </c>
      <c r="H12" s="218">
        <f>Aprile!Q35</f>
        <v>0</v>
      </c>
    </row>
    <row r="13" spans="1:8" ht="24.95" customHeight="1" x14ac:dyDescent="0.25">
      <c r="A13" s="239"/>
      <c r="B13" s="241"/>
      <c r="C13" s="241"/>
      <c r="D13" s="241"/>
      <c r="E13" s="245"/>
      <c r="F13" s="217"/>
      <c r="G13" s="217"/>
      <c r="H13" s="219"/>
    </row>
    <row r="14" spans="1:8" ht="24.95" customHeight="1" x14ac:dyDescent="0.25">
      <c r="A14" s="247" t="s">
        <v>19</v>
      </c>
      <c r="B14" s="249">
        <f>Maggio!N35</f>
        <v>0</v>
      </c>
      <c r="C14" s="251">
        <f>Maggio!O35</f>
        <v>0</v>
      </c>
      <c r="D14" s="252">
        <f>B14+C14</f>
        <v>0</v>
      </c>
      <c r="E14" s="253">
        <f>Maggio!C36+Maggio!H36</f>
        <v>0</v>
      </c>
      <c r="F14" s="254">
        <f>Maggio!C38+Maggio!H38</f>
        <v>0</v>
      </c>
      <c r="G14" s="255">
        <f>Maggio!P35</f>
        <v>0</v>
      </c>
      <c r="H14" s="256">
        <f>Maggio!Q35</f>
        <v>0</v>
      </c>
    </row>
    <row r="15" spans="1:8" ht="24.95" customHeight="1" x14ac:dyDescent="0.25">
      <c r="A15" s="248"/>
      <c r="B15" s="250"/>
      <c r="C15" s="251"/>
      <c r="D15" s="250"/>
      <c r="E15" s="253"/>
      <c r="F15" s="254"/>
      <c r="G15" s="255"/>
      <c r="H15" s="257"/>
    </row>
    <row r="16" spans="1:8" ht="24.95" customHeight="1" x14ac:dyDescent="0.25">
      <c r="A16" s="238" t="s">
        <v>20</v>
      </c>
      <c r="B16" s="240">
        <f>Giugno!N35</f>
        <v>0</v>
      </c>
      <c r="C16" s="242">
        <f>Giugno!O35</f>
        <v>0</v>
      </c>
      <c r="D16" s="243">
        <f>B16+C16</f>
        <v>0</v>
      </c>
      <c r="E16" s="244">
        <f>Giugno!C36+Giugno!H36</f>
        <v>0</v>
      </c>
      <c r="F16" s="246">
        <f>Giugno!C38+Giugno!H38</f>
        <v>0</v>
      </c>
      <c r="G16" s="216">
        <f>Giugno!P35</f>
        <v>0</v>
      </c>
      <c r="H16" s="218">
        <f>Giugno!Q35</f>
        <v>0</v>
      </c>
    </row>
    <row r="17" spans="1:8" ht="24.95" customHeight="1" x14ac:dyDescent="0.25">
      <c r="A17" s="239"/>
      <c r="B17" s="241"/>
      <c r="C17" s="241"/>
      <c r="D17" s="241"/>
      <c r="E17" s="245"/>
      <c r="F17" s="217"/>
      <c r="G17" s="217"/>
      <c r="H17" s="219"/>
    </row>
    <row r="18" spans="1:8" ht="24.95" customHeight="1" x14ac:dyDescent="0.25">
      <c r="A18" s="247" t="s">
        <v>21</v>
      </c>
      <c r="B18" s="249">
        <f>Luglio!N35</f>
        <v>0</v>
      </c>
      <c r="C18" s="251">
        <f>Luglio!O35</f>
        <v>0</v>
      </c>
      <c r="D18" s="252">
        <f>B18+C18</f>
        <v>0</v>
      </c>
      <c r="E18" s="253">
        <f>Luglio!C36+Luglio!H36</f>
        <v>0</v>
      </c>
      <c r="F18" s="254">
        <f>Luglio!C38+Luglio!H38</f>
        <v>0</v>
      </c>
      <c r="G18" s="255">
        <f>Luglio!P35</f>
        <v>0</v>
      </c>
      <c r="H18" s="256">
        <f>Luglio!Q35</f>
        <v>0</v>
      </c>
    </row>
    <row r="19" spans="1:8" ht="24.95" customHeight="1" x14ac:dyDescent="0.25">
      <c r="A19" s="248"/>
      <c r="B19" s="250"/>
      <c r="C19" s="251"/>
      <c r="D19" s="250"/>
      <c r="E19" s="253"/>
      <c r="F19" s="254"/>
      <c r="G19" s="255"/>
      <c r="H19" s="257"/>
    </row>
    <row r="20" spans="1:8" ht="24.95" customHeight="1" x14ac:dyDescent="0.25">
      <c r="A20" s="238" t="s">
        <v>22</v>
      </c>
      <c r="B20" s="240">
        <f>Agosto!N35</f>
        <v>0</v>
      </c>
      <c r="C20" s="242">
        <f>Agosto!O35</f>
        <v>0</v>
      </c>
      <c r="D20" s="243">
        <f>B20+C20</f>
        <v>0</v>
      </c>
      <c r="E20" s="244">
        <f>Agosto!C36+Agosto!H36</f>
        <v>0</v>
      </c>
      <c r="F20" s="246">
        <f>Agosto!C38+Agosto!H38</f>
        <v>0</v>
      </c>
      <c r="G20" s="216">
        <f>Agosto!P35</f>
        <v>0</v>
      </c>
      <c r="H20" s="218">
        <f>Agosto!Q35</f>
        <v>0</v>
      </c>
    </row>
    <row r="21" spans="1:8" ht="24.95" customHeight="1" x14ac:dyDescent="0.25">
      <c r="A21" s="239"/>
      <c r="B21" s="241"/>
      <c r="C21" s="241"/>
      <c r="D21" s="241"/>
      <c r="E21" s="245"/>
      <c r="F21" s="217"/>
      <c r="G21" s="217"/>
      <c r="H21" s="219"/>
    </row>
    <row r="22" spans="1:8" ht="24.95" customHeight="1" x14ac:dyDescent="0.25">
      <c r="A22" s="258" t="s">
        <v>23</v>
      </c>
      <c r="B22" s="249">
        <f>Settembre!N35</f>
        <v>0</v>
      </c>
      <c r="C22" s="251">
        <f>Settembre!O35</f>
        <v>0</v>
      </c>
      <c r="D22" s="252">
        <f>B22+C22</f>
        <v>0</v>
      </c>
      <c r="E22" s="253">
        <f>Settembre!C36+Settembre!H36</f>
        <v>0</v>
      </c>
      <c r="F22" s="254">
        <f>Settembre!C38+Settembre!H38</f>
        <v>0</v>
      </c>
      <c r="G22" s="255">
        <f>Settembre!P35</f>
        <v>0</v>
      </c>
      <c r="H22" s="256">
        <f>Settembre!Q35</f>
        <v>0</v>
      </c>
    </row>
    <row r="23" spans="1:8" ht="24.95" customHeight="1" x14ac:dyDescent="0.25">
      <c r="A23" s="248"/>
      <c r="B23" s="250"/>
      <c r="C23" s="251"/>
      <c r="D23" s="250"/>
      <c r="E23" s="253"/>
      <c r="F23" s="254"/>
      <c r="G23" s="255"/>
      <c r="H23" s="257"/>
    </row>
    <row r="24" spans="1:8" ht="24.95" customHeight="1" x14ac:dyDescent="0.25">
      <c r="A24" s="238" t="s">
        <v>24</v>
      </c>
      <c r="B24" s="240">
        <f>Ottobre!N35</f>
        <v>0</v>
      </c>
      <c r="C24" s="242">
        <f>Ottobre!O35</f>
        <v>0</v>
      </c>
      <c r="D24" s="243">
        <f>B24+C24</f>
        <v>0</v>
      </c>
      <c r="E24" s="244">
        <f>Ottobre!C36+Ottobre!H36</f>
        <v>0</v>
      </c>
      <c r="F24" s="246">
        <f>Ottobre!C38+Ottobre!H38</f>
        <v>0</v>
      </c>
      <c r="G24" s="216">
        <f>Ottobre!P35</f>
        <v>0</v>
      </c>
      <c r="H24" s="218">
        <f>Ottobre!Q35</f>
        <v>0</v>
      </c>
    </row>
    <row r="25" spans="1:8" ht="24.95" customHeight="1" x14ac:dyDescent="0.25">
      <c r="A25" s="239"/>
      <c r="B25" s="241"/>
      <c r="C25" s="241"/>
      <c r="D25" s="241"/>
      <c r="E25" s="245"/>
      <c r="F25" s="217"/>
      <c r="G25" s="217"/>
      <c r="H25" s="219"/>
    </row>
    <row r="26" spans="1:8" ht="24.95" customHeight="1" x14ac:dyDescent="0.25">
      <c r="A26" s="247" t="s">
        <v>25</v>
      </c>
      <c r="B26" s="249">
        <f>Novembre!N35</f>
        <v>0</v>
      </c>
      <c r="C26" s="251">
        <f>Novembre!O35</f>
        <v>0</v>
      </c>
      <c r="D26" s="252">
        <f>B26+C26</f>
        <v>0</v>
      </c>
      <c r="E26" s="253">
        <f>Novembre!C36+Novembre!H36</f>
        <v>0</v>
      </c>
      <c r="F26" s="254">
        <f>Novembre!C38+Novembre!H38</f>
        <v>0</v>
      </c>
      <c r="G26" s="255">
        <f>Novembre!P35</f>
        <v>0</v>
      </c>
      <c r="H26" s="256">
        <f>Novembre!Q35</f>
        <v>0</v>
      </c>
    </row>
    <row r="27" spans="1:8" ht="24.95" customHeight="1" x14ac:dyDescent="0.25">
      <c r="A27" s="248"/>
      <c r="B27" s="250"/>
      <c r="C27" s="251"/>
      <c r="D27" s="250"/>
      <c r="E27" s="253"/>
      <c r="F27" s="254"/>
      <c r="G27" s="255"/>
      <c r="H27" s="257"/>
    </row>
    <row r="28" spans="1:8" ht="24.95" customHeight="1" x14ac:dyDescent="0.25">
      <c r="A28" s="238" t="s">
        <v>26</v>
      </c>
      <c r="B28" s="240">
        <f>Dicembre!N35</f>
        <v>0</v>
      </c>
      <c r="C28" s="242">
        <f>Dicembre!O35</f>
        <v>0</v>
      </c>
      <c r="D28" s="243">
        <f>B28+C28</f>
        <v>0</v>
      </c>
      <c r="E28" s="244">
        <f>Dicembre!C36+Dicembre!H36</f>
        <v>0</v>
      </c>
      <c r="F28" s="246">
        <f>Dicembre!C38+Dicembre!H38</f>
        <v>0</v>
      </c>
      <c r="G28" s="216">
        <f>Dicembre!P35</f>
        <v>0</v>
      </c>
      <c r="H28" s="218">
        <f>Dicembre!Q35</f>
        <v>0</v>
      </c>
    </row>
    <row r="29" spans="1:8" ht="24.95" customHeight="1" x14ac:dyDescent="0.25">
      <c r="A29" s="239"/>
      <c r="B29" s="241"/>
      <c r="C29" s="241"/>
      <c r="D29" s="241"/>
      <c r="E29" s="245"/>
      <c r="F29" s="217"/>
      <c r="G29" s="217"/>
      <c r="H29" s="219"/>
    </row>
    <row r="30" spans="1:8" ht="24.95" customHeight="1" x14ac:dyDescent="0.25">
      <c r="A30" s="220" t="s">
        <v>27</v>
      </c>
      <c r="B30" s="222">
        <f>SUM(B6:B28)</f>
        <v>0</v>
      </c>
      <c r="C30" s="224">
        <f>SUM(C6:C28)</f>
        <v>0</v>
      </c>
      <c r="D30" s="226">
        <f>B30+C30</f>
        <v>0</v>
      </c>
      <c r="E30" s="228">
        <f>SUM(E6:E28)</f>
        <v>0</v>
      </c>
      <c r="F30" s="76" t="s">
        <v>35</v>
      </c>
      <c r="G30" s="230">
        <f>SUM(G6:G28)</f>
        <v>0</v>
      </c>
      <c r="H30" s="233">
        <f>SUM(H6:H28)</f>
        <v>0</v>
      </c>
    </row>
    <row r="31" spans="1:8" ht="15" customHeight="1" x14ac:dyDescent="0.25">
      <c r="A31" s="221"/>
      <c r="B31" s="223"/>
      <c r="C31" s="223"/>
      <c r="D31" s="227"/>
      <c r="E31" s="229"/>
      <c r="F31" s="236">
        <f>SUM(F6:F28)</f>
        <v>0</v>
      </c>
      <c r="G31" s="231"/>
      <c r="H31" s="234"/>
    </row>
    <row r="32" spans="1:8" ht="15" customHeight="1" x14ac:dyDescent="0.25">
      <c r="A32" s="221"/>
      <c r="B32" s="223"/>
      <c r="C32" s="223"/>
      <c r="D32" s="227"/>
      <c r="E32" s="229"/>
      <c r="F32" s="237"/>
      <c r="G32" s="231"/>
      <c r="H32" s="234"/>
    </row>
    <row r="33" spans="1:8" ht="24.95" customHeight="1" x14ac:dyDescent="0.25">
      <c r="A33" s="221"/>
      <c r="B33" s="223"/>
      <c r="C33" s="225"/>
      <c r="D33" s="227"/>
      <c r="E33" s="229"/>
      <c r="F33" s="77" t="s">
        <v>34</v>
      </c>
      <c r="G33" s="231"/>
      <c r="H33" s="234"/>
    </row>
    <row r="34" spans="1:8" ht="30" customHeight="1" x14ac:dyDescent="0.25">
      <c r="A34" s="71" t="s">
        <v>44</v>
      </c>
      <c r="B34" s="120">
        <f>IF(B35=0,0,B30/B35)</f>
        <v>0</v>
      </c>
      <c r="C34" s="120">
        <f>IF(C35=0,0,C30/C35)</f>
        <v>0</v>
      </c>
      <c r="D34" s="120">
        <f>IF(D35=0,0,D30/D35)</f>
        <v>0</v>
      </c>
      <c r="E34" s="72">
        <f>IF(E35=0,0,E30/E35)</f>
        <v>0</v>
      </c>
      <c r="F34" s="75">
        <f>F31/24</f>
        <v>0</v>
      </c>
      <c r="G34" s="232"/>
      <c r="H34" s="235"/>
    </row>
    <row r="35" spans="1:8" ht="9.9499999999999993" hidden="1" customHeight="1" thickBot="1" x14ac:dyDescent="0.3">
      <c r="A35" s="12"/>
      <c r="B35" s="3">
        <f>COUNTIF(B6:B28,"&gt;0")</f>
        <v>0</v>
      </c>
      <c r="C35" s="3">
        <f>COUNTIF(C6:C28,"&gt;0")</f>
        <v>0</v>
      </c>
      <c r="D35" s="3">
        <f>COUNTIF(D6:D28,"&gt;0")</f>
        <v>0</v>
      </c>
      <c r="E35" s="3">
        <f>COUNTIF(E6:E28,"&gt;0")</f>
        <v>0</v>
      </c>
      <c r="F35" s="3"/>
      <c r="G35" s="13"/>
      <c r="H35" s="14"/>
    </row>
    <row r="36" spans="1:8" x14ac:dyDescent="0.25">
      <c r="C36" s="15"/>
      <c r="D36" s="15"/>
    </row>
    <row r="37" spans="1:8" x14ac:dyDescent="0.25">
      <c r="C37" s="15"/>
      <c r="D37" s="15"/>
    </row>
    <row r="38" spans="1:8" x14ac:dyDescent="0.25">
      <c r="C38" s="15"/>
      <c r="D38" s="15"/>
    </row>
    <row r="39" spans="1:8" x14ac:dyDescent="0.25">
      <c r="C39" s="15"/>
      <c r="D39" s="15"/>
    </row>
    <row r="40" spans="1:8" x14ac:dyDescent="0.25">
      <c r="C40" s="15"/>
      <c r="D40" s="15"/>
    </row>
    <row r="41" spans="1:8" x14ac:dyDescent="0.25">
      <c r="C41" s="15"/>
      <c r="D41" s="15"/>
    </row>
    <row r="42" spans="1:8" x14ac:dyDescent="0.25">
      <c r="C42" s="15"/>
      <c r="D42" s="15"/>
    </row>
    <row r="43" spans="1:8" x14ac:dyDescent="0.25">
      <c r="C43" s="15"/>
      <c r="D43" s="15"/>
    </row>
    <row r="46" spans="1:8" x14ac:dyDescent="0.25">
      <c r="C46" s="16"/>
      <c r="D46" s="16"/>
    </row>
  </sheetData>
  <sheetProtection password="E91B" sheet="1" objects="1" scenarios="1" selectLockedCells="1"/>
  <mergeCells count="111">
    <mergeCell ref="B4:B5"/>
    <mergeCell ref="C4:C5"/>
    <mergeCell ref="D4:D5"/>
    <mergeCell ref="E4:E5"/>
    <mergeCell ref="G6:G7"/>
    <mergeCell ref="H6:H7"/>
    <mergeCell ref="A2:H2"/>
    <mergeCell ref="F18:F19"/>
    <mergeCell ref="A4:A5"/>
    <mergeCell ref="F4:F5"/>
    <mergeCell ref="A6:A7"/>
    <mergeCell ref="B6:B7"/>
    <mergeCell ref="C6:C7"/>
    <mergeCell ref="D6:D7"/>
    <mergeCell ref="E6:E7"/>
    <mergeCell ref="F6:F7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8:A9"/>
    <mergeCell ref="B8:B9"/>
    <mergeCell ref="C8:C9"/>
    <mergeCell ref="D8:D9"/>
    <mergeCell ref="E8:E9"/>
    <mergeCell ref="F8:F9"/>
    <mergeCell ref="G12:G13"/>
    <mergeCell ref="B12:B13"/>
    <mergeCell ref="C12:C13"/>
    <mergeCell ref="D12:D13"/>
    <mergeCell ref="E12:E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F12:F13"/>
    <mergeCell ref="G16:G17"/>
    <mergeCell ref="H16:H17"/>
    <mergeCell ref="A18:A19"/>
    <mergeCell ref="B18:B19"/>
    <mergeCell ref="C18:C19"/>
    <mergeCell ref="D18:D19"/>
    <mergeCell ref="E18:E19"/>
    <mergeCell ref="G18:G19"/>
    <mergeCell ref="H18:H19"/>
    <mergeCell ref="A16:A17"/>
    <mergeCell ref="B16:B17"/>
    <mergeCell ref="C16:C17"/>
    <mergeCell ref="D16:D17"/>
    <mergeCell ref="E16:E17"/>
    <mergeCell ref="F16:F17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0:A21"/>
    <mergeCell ref="B20:B21"/>
    <mergeCell ref="C20:C21"/>
    <mergeCell ref="D20:D21"/>
    <mergeCell ref="E20:E21"/>
    <mergeCell ref="F20:F21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G28:G29"/>
    <mergeCell ref="H28:H29"/>
    <mergeCell ref="A30:A33"/>
    <mergeCell ref="B30:B33"/>
    <mergeCell ref="C30:C33"/>
    <mergeCell ref="D30:D33"/>
    <mergeCell ref="E30:E33"/>
    <mergeCell ref="G30:G34"/>
    <mergeCell ref="H30:H34"/>
    <mergeCell ref="F31:F32"/>
    <mergeCell ref="A28:A29"/>
    <mergeCell ref="B28:B29"/>
    <mergeCell ref="C28:C29"/>
    <mergeCell ref="D28:D29"/>
    <mergeCell ref="E28:E29"/>
    <mergeCell ref="F28:F29"/>
  </mergeCells>
  <phoneticPr fontId="0" type="noConversion"/>
  <hyperlinks>
    <hyperlink ref="A6" location="Grafici!A1:G17" tooltip="Vai al GRAFICO" display="GENNAIO"/>
    <hyperlink ref="A8" location="Grafici!A18:G34" tooltip="Vai al GRAFICO" display="FEBBRAIO"/>
    <hyperlink ref="A10" location="Grafici!A35:G51" tooltip="Vai al GRAFICO" display="MARZO"/>
    <hyperlink ref="A12" location="Grafici!A52:G68" tooltip="Vai al GRAFICO" display="APRILE"/>
    <hyperlink ref="A14" location="Grafici!H1:N17" tooltip="Vai al GRAFICO" display="MAGGIO"/>
    <hyperlink ref="A16" location="Grafici!H18:N34" tooltip="Vai al GRAFICO" display="GIUGNO"/>
    <hyperlink ref="A18" location="Grafici!H35:N51" tooltip="Vai al GRAFICO" display="LUGLIO"/>
    <hyperlink ref="A20" location="Grafici!H52:N68" tooltip="Vai al GRAFICO" display="AGOSTO"/>
    <hyperlink ref="A22" location="Grafici!O1:U17" tooltip="Vai al GRAFICO" display="SETTEMBRE"/>
    <hyperlink ref="A24" location="Grafici!O18:U34" tooltip="Vai al GRAFICO" display="OTTOBRE"/>
    <hyperlink ref="A26" location="Grafici!O35:U51" tooltip="Vai al GRAFICO" display="NOVEMBRE"/>
    <hyperlink ref="A28" location="Grafici!O52:U68" tooltip="Vai al GRAFICO" display="DICEMBRE"/>
    <hyperlink ref="A30" location="Grafici!H69:N85" tooltip="Vai al GRAFICO" display="T O T A L I"/>
    <hyperlink ref="A30:A33" location="Grafici!V26:AB42" tooltip="Vai al GRAFICO" display="T O T A L I"/>
  </hyperlinks>
  <pageMargins left="0.59055118110236227" right="0" top="0" bottom="0" header="0.51181102362204722" footer="0.51181102362204722"/>
  <pageSetup paperSize="9" scale="73" orientation="landscape" horizontalDpi="300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AB68"/>
  <sheetViews>
    <sheetView showGridLines="0" showRowColHeaders="0" topLeftCell="H52" zoomScale="145" zoomScaleNormal="145" workbookViewId="0">
      <selection activeCell="H68" sqref="H68:N68"/>
    </sheetView>
  </sheetViews>
  <sheetFormatPr defaultRowHeight="18.95" customHeight="1" x14ac:dyDescent="0.25"/>
  <cols>
    <col min="1" max="28" width="15.5" style="18" customWidth="1"/>
    <col min="29" max="16384" width="9" style="18"/>
  </cols>
  <sheetData>
    <row r="1" ht="20.100000000000001" customHeight="1" x14ac:dyDescent="0.25"/>
    <row r="2" ht="20.100000000000001" customHeight="1" x14ac:dyDescent="0.25"/>
    <row r="3" ht="20.100000000000001" customHeight="1" x14ac:dyDescent="0.25"/>
    <row r="4" ht="20.100000000000001" customHeight="1" x14ac:dyDescent="0.25"/>
    <row r="5" ht="20.100000000000001" customHeight="1" x14ac:dyDescent="0.25"/>
    <row r="6" ht="20.100000000000001" customHeight="1" x14ac:dyDescent="0.25"/>
    <row r="7" ht="20.100000000000001" customHeight="1" x14ac:dyDescent="0.25"/>
    <row r="8" ht="20.100000000000001" customHeight="1" x14ac:dyDescent="0.25"/>
    <row r="9" ht="20.100000000000001" customHeight="1" x14ac:dyDescent="0.25"/>
    <row r="10" ht="20.100000000000001" customHeight="1" x14ac:dyDescent="0.25"/>
    <row r="11" ht="20.100000000000001" customHeight="1" x14ac:dyDescent="0.25"/>
    <row r="12" ht="20.100000000000001" customHeight="1" x14ac:dyDescent="0.25"/>
    <row r="13" ht="20.100000000000001" customHeight="1" x14ac:dyDescent="0.25"/>
    <row r="14" ht="20.100000000000001" customHeight="1" x14ac:dyDescent="0.25"/>
    <row r="15" ht="20.100000000000001" customHeight="1" x14ac:dyDescent="0.25"/>
    <row r="16" ht="20.100000000000001" customHeight="1" x14ac:dyDescent="0.25"/>
    <row r="17" spans="1:21" ht="20.45" customHeight="1" x14ac:dyDescent="0.25">
      <c r="A17" s="287" t="s">
        <v>28</v>
      </c>
      <c r="B17" s="288"/>
      <c r="C17" s="288"/>
      <c r="D17" s="288"/>
      <c r="E17" s="288"/>
      <c r="F17" s="288"/>
      <c r="G17" s="288"/>
      <c r="H17" s="287" t="s">
        <v>28</v>
      </c>
      <c r="I17" s="288"/>
      <c r="J17" s="288"/>
      <c r="K17" s="288"/>
      <c r="L17" s="288"/>
      <c r="M17" s="288"/>
      <c r="N17" s="288"/>
      <c r="O17" s="287" t="s">
        <v>28</v>
      </c>
      <c r="P17" s="288"/>
      <c r="Q17" s="288"/>
      <c r="R17" s="288"/>
      <c r="S17" s="288"/>
      <c r="T17" s="288"/>
      <c r="U17" s="288"/>
    </row>
    <row r="18" spans="1:21" ht="20.100000000000001" customHeight="1" x14ac:dyDescent="0.25"/>
    <row r="19" spans="1:21" ht="20.100000000000001" customHeight="1" x14ac:dyDescent="0.25"/>
    <row r="20" spans="1:21" ht="20.100000000000001" customHeight="1" x14ac:dyDescent="0.25"/>
    <row r="21" spans="1:21" ht="20.100000000000001" customHeight="1" x14ac:dyDescent="0.25"/>
    <row r="22" spans="1:21" ht="20.100000000000001" customHeight="1" x14ac:dyDescent="0.25"/>
    <row r="23" spans="1:21" ht="20.100000000000001" customHeight="1" x14ac:dyDescent="0.25"/>
    <row r="24" spans="1:21" ht="20.100000000000001" customHeight="1" x14ac:dyDescent="0.25"/>
    <row r="25" spans="1:21" ht="20.100000000000001" customHeight="1" x14ac:dyDescent="0.25"/>
    <row r="26" spans="1:21" ht="20.100000000000001" customHeight="1" x14ac:dyDescent="0.25"/>
    <row r="27" spans="1:21" ht="20.100000000000001" customHeight="1" x14ac:dyDescent="0.25"/>
    <row r="28" spans="1:21" ht="20.100000000000001" customHeight="1" x14ac:dyDescent="0.25"/>
    <row r="29" spans="1:21" ht="20.100000000000001" customHeight="1" x14ac:dyDescent="0.25"/>
    <row r="30" spans="1:21" ht="20.100000000000001" customHeight="1" x14ac:dyDescent="0.25"/>
    <row r="31" spans="1:21" ht="20.100000000000001" customHeight="1" x14ac:dyDescent="0.25"/>
    <row r="32" spans="1:21" ht="20.100000000000001" customHeight="1" x14ac:dyDescent="0.25"/>
    <row r="33" spans="1:28" ht="20.100000000000001" customHeight="1" x14ac:dyDescent="0.25"/>
    <row r="34" spans="1:28" ht="20.45" customHeight="1" x14ac:dyDescent="0.25">
      <c r="A34" s="287" t="s">
        <v>28</v>
      </c>
      <c r="B34" s="288"/>
      <c r="C34" s="288"/>
      <c r="D34" s="288"/>
      <c r="E34" s="288"/>
      <c r="F34" s="288"/>
      <c r="G34" s="288"/>
      <c r="H34" s="287" t="s">
        <v>28</v>
      </c>
      <c r="I34" s="288"/>
      <c r="J34" s="288"/>
      <c r="K34" s="288"/>
      <c r="L34" s="288"/>
      <c r="M34" s="288"/>
      <c r="N34" s="288"/>
      <c r="O34" s="287" t="s">
        <v>28</v>
      </c>
      <c r="P34" s="288"/>
      <c r="Q34" s="288"/>
      <c r="R34" s="288"/>
      <c r="S34" s="288"/>
      <c r="T34" s="288"/>
      <c r="U34" s="288"/>
    </row>
    <row r="35" spans="1:28" ht="20.100000000000001" customHeight="1" x14ac:dyDescent="0.25"/>
    <row r="36" spans="1:28" ht="20.100000000000001" customHeight="1" x14ac:dyDescent="0.25"/>
    <row r="37" spans="1:28" ht="20.100000000000001" customHeight="1" x14ac:dyDescent="0.25"/>
    <row r="38" spans="1:28" ht="20.100000000000001" customHeight="1" x14ac:dyDescent="0.25"/>
    <row r="39" spans="1:28" ht="20.100000000000001" customHeight="1" x14ac:dyDescent="0.25"/>
    <row r="40" spans="1:28" ht="20.100000000000001" customHeight="1" x14ac:dyDescent="0.25"/>
    <row r="41" spans="1:28" ht="20.100000000000001" customHeight="1" x14ac:dyDescent="0.25"/>
    <row r="42" spans="1:28" ht="20.100000000000001" customHeight="1" x14ac:dyDescent="0.25">
      <c r="V42" s="285" t="s">
        <v>28</v>
      </c>
      <c r="W42" s="286"/>
      <c r="X42" s="286"/>
      <c r="Y42" s="286"/>
      <c r="Z42" s="286"/>
      <c r="AA42" s="286"/>
      <c r="AB42" s="286"/>
    </row>
    <row r="43" spans="1:28" ht="20.100000000000001" customHeight="1" x14ac:dyDescent="0.25"/>
    <row r="44" spans="1:28" ht="20.100000000000001" customHeight="1" x14ac:dyDescent="0.25"/>
    <row r="45" spans="1:28" ht="20.100000000000001" customHeight="1" x14ac:dyDescent="0.25"/>
    <row r="46" spans="1:28" ht="20.100000000000001" customHeight="1" x14ac:dyDescent="0.25"/>
    <row r="47" spans="1:28" ht="20.100000000000001" customHeight="1" x14ac:dyDescent="0.25"/>
    <row r="48" spans="1:28" ht="20.100000000000001" customHeight="1" x14ac:dyDescent="0.25"/>
    <row r="49" spans="1:21" ht="20.100000000000001" customHeight="1" x14ac:dyDescent="0.25"/>
    <row r="50" spans="1:21" ht="20.100000000000001" customHeight="1" x14ac:dyDescent="0.25"/>
    <row r="51" spans="1:21" ht="20.45" customHeight="1" x14ac:dyDescent="0.25">
      <c r="A51" s="287" t="s">
        <v>28</v>
      </c>
      <c r="B51" s="288"/>
      <c r="C51" s="288"/>
      <c r="D51" s="288"/>
      <c r="E51" s="288"/>
      <c r="F51" s="288"/>
      <c r="G51" s="288"/>
      <c r="H51" s="287" t="s">
        <v>28</v>
      </c>
      <c r="I51" s="288"/>
      <c r="J51" s="288"/>
      <c r="K51" s="288"/>
      <c r="L51" s="288"/>
      <c r="M51" s="288"/>
      <c r="N51" s="288"/>
      <c r="O51" s="287" t="s">
        <v>28</v>
      </c>
      <c r="P51" s="288"/>
      <c r="Q51" s="288"/>
      <c r="R51" s="288"/>
      <c r="S51" s="288"/>
      <c r="T51" s="288"/>
      <c r="U51" s="288"/>
    </row>
    <row r="52" spans="1:21" ht="20.100000000000001" customHeight="1" x14ac:dyDescent="0.25"/>
    <row r="53" spans="1:21" ht="20.100000000000001" customHeight="1" x14ac:dyDescent="0.25"/>
    <row r="54" spans="1:21" ht="20.100000000000001" customHeight="1" x14ac:dyDescent="0.25"/>
    <row r="55" spans="1:21" ht="20.100000000000001" customHeight="1" x14ac:dyDescent="0.25"/>
    <row r="56" spans="1:21" ht="20.100000000000001" customHeight="1" x14ac:dyDescent="0.25"/>
    <row r="57" spans="1:21" ht="20.100000000000001" customHeight="1" x14ac:dyDescent="0.25"/>
    <row r="58" spans="1:21" ht="20.100000000000001" customHeight="1" x14ac:dyDescent="0.25"/>
    <row r="59" spans="1:21" ht="20.100000000000001" customHeight="1" x14ac:dyDescent="0.25"/>
    <row r="60" spans="1:21" ht="20.100000000000001" customHeight="1" x14ac:dyDescent="0.25"/>
    <row r="61" spans="1:21" ht="20.100000000000001" customHeight="1" x14ac:dyDescent="0.25"/>
    <row r="62" spans="1:21" ht="20.100000000000001" customHeight="1" x14ac:dyDescent="0.25"/>
    <row r="63" spans="1:21" ht="20.100000000000001" customHeight="1" x14ac:dyDescent="0.25"/>
    <row r="64" spans="1:21" ht="20.100000000000001" customHeight="1" x14ac:dyDescent="0.25"/>
    <row r="65" spans="1:21" ht="20.100000000000001" customHeight="1" x14ac:dyDescent="0.25"/>
    <row r="66" spans="1:21" ht="20.100000000000001" customHeight="1" x14ac:dyDescent="0.25"/>
    <row r="67" spans="1:21" ht="20.100000000000001" customHeight="1" x14ac:dyDescent="0.25"/>
    <row r="68" spans="1:21" ht="20.100000000000001" customHeight="1" x14ac:dyDescent="0.25">
      <c r="A68" s="287" t="s">
        <v>28</v>
      </c>
      <c r="B68" s="288"/>
      <c r="C68" s="288"/>
      <c r="D68" s="288"/>
      <c r="E68" s="288"/>
      <c r="F68" s="288"/>
      <c r="G68" s="288"/>
      <c r="H68" s="287" t="s">
        <v>28</v>
      </c>
      <c r="I68" s="288"/>
      <c r="J68" s="288"/>
      <c r="K68" s="288"/>
      <c r="L68" s="288"/>
      <c r="M68" s="288"/>
      <c r="N68" s="288"/>
      <c r="O68" s="287" t="s">
        <v>28</v>
      </c>
      <c r="P68" s="288"/>
      <c r="Q68" s="288"/>
      <c r="R68" s="288"/>
      <c r="S68" s="288"/>
      <c r="T68" s="288"/>
      <c r="U68" s="288"/>
    </row>
  </sheetData>
  <sheetProtection password="E91B" sheet="1" objects="1" scenarios="1" selectLockedCells="1"/>
  <mergeCells count="13">
    <mergeCell ref="A51:G51"/>
    <mergeCell ref="H51:N51"/>
    <mergeCell ref="O51:U51"/>
    <mergeCell ref="A68:G68"/>
    <mergeCell ref="H68:N68"/>
    <mergeCell ref="O68:U68"/>
    <mergeCell ref="V42:AB42"/>
    <mergeCell ref="A17:G17"/>
    <mergeCell ref="H17:N17"/>
    <mergeCell ref="O17:U17"/>
    <mergeCell ref="A34:G34"/>
    <mergeCell ref="H34:N34"/>
    <mergeCell ref="O34:U34"/>
  </mergeCells>
  <phoneticPr fontId="7" type="noConversion"/>
  <hyperlinks>
    <hyperlink ref="A17:E17" location="Gennaio_11!A1" tooltip="Torna al MESE" display="RITORNO"/>
    <hyperlink ref="A34:E34" location="Febbraio_11!A1" tooltip="Torna al MESE" display="RITORNO"/>
    <hyperlink ref="A51:E51" location="Marzo_11!A1" tooltip="Torna al MESE" display="RITORNO"/>
    <hyperlink ref="A68:E68" location="Aprile_11!A1" tooltip="Torna al MESE" display="RITORNO"/>
    <hyperlink ref="H17:L17" location="Maggio_11!A1" tooltip="Torna al MESE" display="RITORNO"/>
    <hyperlink ref="H34:L34" location="Giugno_11!A1" tooltip="Torna al MESE" display="RITORNO"/>
    <hyperlink ref="H51:L51" location="Luglio_11!A1" tooltip="Torna al MESE" display="RITORNO"/>
    <hyperlink ref="H68:L68" location="Agosto_11!A1" tooltip="Torna al MESE" display="RITORNO"/>
    <hyperlink ref="O17:S17" location="Settembre_11!A1" tooltip="Torna al MESE" display="RITORNO"/>
    <hyperlink ref="O34:S34" location="Ottobre_11!A1" tooltip="Torna al MESE" display="RITORNO"/>
    <hyperlink ref="O51:S51" location="Novembre_11!A1" tooltip="Torna al MESE" display="RITORNO"/>
    <hyperlink ref="O68:S68" location="Dicembre_11!A1" tooltip="Torna al MESE" display="RITORNO"/>
    <hyperlink ref="V42:Z42" location="Riassunto!A2" tooltip="Torna ai TOTALI" display="RITORNO"/>
    <hyperlink ref="V42:AB42" location="Riassunto!A1" tooltip="Torna ai TOTALI" display="RITORNO"/>
    <hyperlink ref="A17:G17" location="Gennaio!C4" tooltip="Torna al MESE" display="RITORNO"/>
    <hyperlink ref="A34:G34" location="Febbraio!C4" tooltip="Torna al MESE" display="RITORNO"/>
    <hyperlink ref="A51:G51" location="Marzo!C4" tooltip="Torna al MESE" display="RITORNO"/>
    <hyperlink ref="A68:G68" location="Aprile!C4" tooltip="Torna al MESE" display="RITORNO"/>
    <hyperlink ref="H17:N17" location="Maggio!C4" tooltip="Torna al MESE" display="RITORNO"/>
    <hyperlink ref="H34:N34" location="Giugno!C4" tooltip="Torna al MESE" display="RITORNO"/>
    <hyperlink ref="H51:N51" location="Luglio!C4" tooltip="Torna al MESE" display="RITORNO"/>
    <hyperlink ref="H68:N68" location="Agosto!C4" tooltip="Torna al MESE" display="RITORNO"/>
    <hyperlink ref="O17:U17" location="Settembre!C4" tooltip="Torna al MESE" display="RITORNO"/>
    <hyperlink ref="O34:U34" location="Ottobre!C4" tooltip="Torna al MESE" display="RITORNO"/>
    <hyperlink ref="O51:U51" location="Novembre!C4" tooltip="Torna al MESE" display="RITORNO"/>
    <hyperlink ref="O68:U68" location="Dicembre!C4" tooltip="Torna al MESE" display="RITORNO"/>
  </hyperlinks>
  <pageMargins left="0" right="0" top="0" bottom="0" header="0.51181102362204722" footer="0.51181102362204722"/>
  <pageSetup paperSize="9" scale="42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Q39"/>
  <sheetViews>
    <sheetView showGridLines="0" showRowColHeaders="0" showZeros="0" tabSelected="1" zoomScale="55" zoomScaleNormal="55" workbookViewId="0">
      <pane xSplit="17" ySplit="38" topLeftCell="R39" activePane="bottomRight" state="frozen"/>
      <selection activeCell="C5" sqref="C5"/>
      <selection pane="topRight" activeCell="C5" sqref="C5"/>
      <selection pane="bottomLeft" activeCell="C5" sqref="C5"/>
      <selection pane="bottomRight" sqref="A1:B1"/>
    </sheetView>
  </sheetViews>
  <sheetFormatPr defaultRowHeight="15.75" x14ac:dyDescent="0.25"/>
  <cols>
    <col min="1" max="2" width="12.625" style="1" customWidth="1"/>
    <col min="3" max="12" width="13.625" style="1" customWidth="1"/>
    <col min="13" max="13" width="70.625" style="1" customWidth="1"/>
    <col min="14" max="17" width="13.625" style="1" customWidth="1"/>
    <col min="18" max="16384" width="9" style="1"/>
  </cols>
  <sheetData>
    <row r="1" spans="1:17" ht="30" customHeight="1" thickBot="1" x14ac:dyDescent="0.3">
      <c r="A1" s="133" t="s">
        <v>49</v>
      </c>
      <c r="B1" s="134"/>
      <c r="C1" s="135" t="s">
        <v>6</v>
      </c>
      <c r="D1" s="136"/>
      <c r="E1" s="136"/>
      <c r="F1" s="136"/>
      <c r="G1" s="137"/>
      <c r="H1" s="138" t="s">
        <v>7</v>
      </c>
      <c r="I1" s="139"/>
      <c r="J1" s="139"/>
      <c r="K1" s="139"/>
      <c r="L1" s="140"/>
      <c r="M1" s="141"/>
      <c r="N1" s="142"/>
      <c r="O1" s="142"/>
      <c r="P1" s="143"/>
      <c r="Q1" s="144"/>
    </row>
    <row r="2" spans="1:17" ht="30" customHeight="1" thickBot="1" x14ac:dyDescent="0.3">
      <c r="A2" s="147" t="s">
        <v>0</v>
      </c>
      <c r="B2" s="148"/>
      <c r="C2" s="151" t="s">
        <v>8</v>
      </c>
      <c r="D2" s="145" t="s">
        <v>4</v>
      </c>
      <c r="E2" s="153" t="s">
        <v>9</v>
      </c>
      <c r="F2" s="145" t="s">
        <v>41</v>
      </c>
      <c r="G2" s="145" t="s">
        <v>5</v>
      </c>
      <c r="H2" s="127" t="s">
        <v>8</v>
      </c>
      <c r="I2" s="129" t="s">
        <v>4</v>
      </c>
      <c r="J2" s="127" t="s">
        <v>9</v>
      </c>
      <c r="K2" s="129" t="s">
        <v>41</v>
      </c>
      <c r="L2" s="129" t="s">
        <v>5</v>
      </c>
      <c r="M2" s="131" t="s">
        <v>1</v>
      </c>
      <c r="N2" s="191" t="s">
        <v>12</v>
      </c>
      <c r="O2" s="192"/>
      <c r="P2" s="193" t="s">
        <v>46</v>
      </c>
      <c r="Q2" s="194"/>
    </row>
    <row r="3" spans="1:17" ht="30" customHeight="1" thickBot="1" x14ac:dyDescent="0.3">
      <c r="A3" s="149"/>
      <c r="B3" s="150"/>
      <c r="C3" s="152"/>
      <c r="D3" s="146"/>
      <c r="E3" s="154"/>
      <c r="F3" s="146"/>
      <c r="G3" s="146"/>
      <c r="H3" s="128"/>
      <c r="I3" s="130"/>
      <c r="J3" s="128"/>
      <c r="K3" s="130"/>
      <c r="L3" s="130"/>
      <c r="M3" s="132"/>
      <c r="N3" s="28" t="s">
        <v>14</v>
      </c>
      <c r="O3" s="31" t="s">
        <v>13</v>
      </c>
      <c r="P3" s="23" t="s">
        <v>38</v>
      </c>
      <c r="Q3" s="24" t="s">
        <v>39</v>
      </c>
    </row>
    <row r="4" spans="1:17" ht="21.95" customHeight="1" x14ac:dyDescent="0.3">
      <c r="A4" s="84">
        <v>1</v>
      </c>
      <c r="B4" s="85" t="s">
        <v>83</v>
      </c>
      <c r="C4" s="86"/>
      <c r="D4" s="87"/>
      <c r="E4" s="86"/>
      <c r="F4" s="86">
        <f>IF(E4&lt;C4,0,E4-C4)</f>
        <v>0</v>
      </c>
      <c r="G4" s="88">
        <f t="shared" ref="G4:G34" si="0">IF(C4=0,0,IF(D4=0,0,IF(E4=0,0,(D4/F4)/24)))</f>
        <v>0</v>
      </c>
      <c r="H4" s="89"/>
      <c r="I4" s="90"/>
      <c r="J4" s="89"/>
      <c r="K4" s="89">
        <f>IF(J4&lt;H4,0,J4-H4)</f>
        <v>0</v>
      </c>
      <c r="L4" s="91">
        <f t="shared" ref="L4:L34" si="1">IF(H4=0,0,IF(I4=0,0,IF(J4=0,0,(I4/K4)/24)))</f>
        <v>0</v>
      </c>
      <c r="M4" s="92"/>
      <c r="N4" s="93"/>
      <c r="O4" s="93"/>
      <c r="P4" s="94"/>
      <c r="Q4" s="95"/>
    </row>
    <row r="5" spans="1:17" ht="21.95" customHeight="1" x14ac:dyDescent="0.3">
      <c r="A5" s="82">
        <v>2</v>
      </c>
      <c r="B5" s="78" t="s">
        <v>81</v>
      </c>
      <c r="C5" s="32"/>
      <c r="D5" s="33"/>
      <c r="E5" s="32"/>
      <c r="F5" s="32">
        <f t="shared" ref="F5:F34" si="2">IF(E5&lt;C5,0,E5-C5)</f>
        <v>0</v>
      </c>
      <c r="G5" s="34">
        <f t="shared" si="0"/>
        <v>0</v>
      </c>
      <c r="H5" s="35"/>
      <c r="I5" s="36"/>
      <c r="J5" s="35"/>
      <c r="K5" s="35">
        <f t="shared" ref="K5:K34" si="3">IF(J5&lt;H5,0,J5-H5)</f>
        <v>0</v>
      </c>
      <c r="L5" s="37">
        <f t="shared" si="1"/>
        <v>0</v>
      </c>
      <c r="M5" s="61"/>
      <c r="N5" s="40"/>
      <c r="O5" s="40"/>
      <c r="P5" s="39"/>
      <c r="Q5" s="39"/>
    </row>
    <row r="6" spans="1:17" ht="21.95" customHeight="1" x14ac:dyDescent="0.3">
      <c r="A6" s="82">
        <v>3</v>
      </c>
      <c r="B6" s="78" t="s">
        <v>82</v>
      </c>
      <c r="C6" s="32">
        <v>0.29166666666666669</v>
      </c>
      <c r="D6" s="33">
        <v>35</v>
      </c>
      <c r="E6" s="32">
        <v>0.33333333333333331</v>
      </c>
      <c r="F6" s="32">
        <f t="shared" si="2"/>
        <v>4.166666666666663E-2</v>
      </c>
      <c r="G6" s="34">
        <f t="shared" si="0"/>
        <v>35.000000000000036</v>
      </c>
      <c r="H6" s="35">
        <v>0.70833333333333337</v>
      </c>
      <c r="I6" s="36">
        <v>35</v>
      </c>
      <c r="J6" s="35">
        <v>0.74305555555555547</v>
      </c>
      <c r="K6" s="35">
        <f t="shared" si="3"/>
        <v>3.4722222222222099E-2</v>
      </c>
      <c r="L6" s="37">
        <f t="shared" si="1"/>
        <v>42.000000000000149</v>
      </c>
      <c r="M6" s="61"/>
      <c r="N6" s="40"/>
      <c r="O6" s="40"/>
      <c r="P6" s="38"/>
      <c r="Q6" s="39"/>
    </row>
    <row r="7" spans="1:17" ht="21.95" customHeight="1" x14ac:dyDescent="0.3">
      <c r="A7" s="96">
        <v>4</v>
      </c>
      <c r="B7" s="85" t="s">
        <v>78</v>
      </c>
      <c r="C7" s="86"/>
      <c r="D7" s="87"/>
      <c r="E7" s="86"/>
      <c r="F7" s="86">
        <f t="shared" si="2"/>
        <v>0</v>
      </c>
      <c r="G7" s="88">
        <f t="shared" si="0"/>
        <v>0</v>
      </c>
      <c r="H7" s="89"/>
      <c r="I7" s="90"/>
      <c r="J7" s="89"/>
      <c r="K7" s="89">
        <f t="shared" si="3"/>
        <v>0</v>
      </c>
      <c r="L7" s="91">
        <f t="shared" si="1"/>
        <v>0</v>
      </c>
      <c r="M7" s="97"/>
      <c r="N7" s="98"/>
      <c r="O7" s="98"/>
      <c r="P7" s="95"/>
      <c r="Q7" s="95"/>
    </row>
    <row r="8" spans="1:17" ht="21.95" customHeight="1" x14ac:dyDescent="0.3">
      <c r="A8" s="96">
        <v>5</v>
      </c>
      <c r="B8" s="85" t="s">
        <v>84</v>
      </c>
      <c r="C8" s="86"/>
      <c r="D8" s="87"/>
      <c r="E8" s="86"/>
      <c r="F8" s="86">
        <f t="shared" si="2"/>
        <v>0</v>
      </c>
      <c r="G8" s="88">
        <f t="shared" si="0"/>
        <v>0</v>
      </c>
      <c r="H8" s="89"/>
      <c r="I8" s="90"/>
      <c r="J8" s="89"/>
      <c r="K8" s="89">
        <f t="shared" si="3"/>
        <v>0</v>
      </c>
      <c r="L8" s="91">
        <f t="shared" si="1"/>
        <v>0</v>
      </c>
      <c r="M8" s="99"/>
      <c r="N8" s="98"/>
      <c r="O8" s="98"/>
      <c r="P8" s="94"/>
      <c r="Q8" s="95"/>
    </row>
    <row r="9" spans="1:17" ht="21.95" customHeight="1" x14ac:dyDescent="0.3">
      <c r="A9" s="96">
        <v>6</v>
      </c>
      <c r="B9" s="85" t="s">
        <v>79</v>
      </c>
      <c r="C9" s="86"/>
      <c r="D9" s="87"/>
      <c r="E9" s="86"/>
      <c r="F9" s="86">
        <f t="shared" si="2"/>
        <v>0</v>
      </c>
      <c r="G9" s="88">
        <f t="shared" si="0"/>
        <v>0</v>
      </c>
      <c r="H9" s="89"/>
      <c r="I9" s="90"/>
      <c r="J9" s="89"/>
      <c r="K9" s="89">
        <f t="shared" si="3"/>
        <v>0</v>
      </c>
      <c r="L9" s="91">
        <f t="shared" si="1"/>
        <v>0</v>
      </c>
      <c r="M9" s="99"/>
      <c r="N9" s="98"/>
      <c r="O9" s="98"/>
      <c r="P9" s="95"/>
      <c r="Q9" s="95"/>
    </row>
    <row r="10" spans="1:17" ht="21.95" customHeight="1" x14ac:dyDescent="0.3">
      <c r="A10" s="82">
        <v>7</v>
      </c>
      <c r="B10" s="78" t="s">
        <v>80</v>
      </c>
      <c r="C10" s="32"/>
      <c r="D10" s="33"/>
      <c r="E10" s="32"/>
      <c r="F10" s="32">
        <f t="shared" si="2"/>
        <v>0</v>
      </c>
      <c r="G10" s="34">
        <f t="shared" si="0"/>
        <v>0</v>
      </c>
      <c r="H10" s="35">
        <v>0.72916666666666663</v>
      </c>
      <c r="I10" s="36">
        <v>35</v>
      </c>
      <c r="J10" s="35">
        <v>0.76944444444444438</v>
      </c>
      <c r="K10" s="35">
        <f t="shared" si="3"/>
        <v>4.0277777777777746E-2</v>
      </c>
      <c r="L10" s="37">
        <f t="shared" si="1"/>
        <v>36.206896551724164</v>
      </c>
      <c r="M10" s="61"/>
      <c r="N10" s="40"/>
      <c r="O10" s="40"/>
      <c r="P10" s="38"/>
      <c r="Q10" s="39"/>
    </row>
    <row r="11" spans="1:17" ht="21.95" customHeight="1" x14ac:dyDescent="0.3">
      <c r="A11" s="82">
        <v>8</v>
      </c>
      <c r="B11" s="78" t="s">
        <v>83</v>
      </c>
      <c r="C11" s="32"/>
      <c r="D11" s="33"/>
      <c r="E11" s="32"/>
      <c r="F11" s="32">
        <f t="shared" si="2"/>
        <v>0</v>
      </c>
      <c r="G11" s="34">
        <f t="shared" si="0"/>
        <v>0</v>
      </c>
      <c r="H11" s="35"/>
      <c r="I11" s="36"/>
      <c r="J11" s="35"/>
      <c r="K11" s="35">
        <f t="shared" si="3"/>
        <v>0</v>
      </c>
      <c r="L11" s="37">
        <f t="shared" si="1"/>
        <v>0</v>
      </c>
      <c r="M11" s="61"/>
      <c r="N11" s="40"/>
      <c r="O11" s="40"/>
      <c r="P11" s="39"/>
      <c r="Q11" s="39"/>
    </row>
    <row r="12" spans="1:17" ht="21.95" customHeight="1" x14ac:dyDescent="0.3">
      <c r="A12" s="82">
        <v>9</v>
      </c>
      <c r="B12" s="78" t="s">
        <v>81</v>
      </c>
      <c r="C12" s="32"/>
      <c r="D12" s="33"/>
      <c r="E12" s="32"/>
      <c r="F12" s="32">
        <f t="shared" si="2"/>
        <v>0</v>
      </c>
      <c r="G12" s="34">
        <f t="shared" si="0"/>
        <v>0</v>
      </c>
      <c r="H12" s="35"/>
      <c r="I12" s="36"/>
      <c r="J12" s="35"/>
      <c r="K12" s="35">
        <f t="shared" si="3"/>
        <v>0</v>
      </c>
      <c r="L12" s="37">
        <f t="shared" si="1"/>
        <v>0</v>
      </c>
      <c r="M12" s="61"/>
      <c r="N12" s="40"/>
      <c r="O12" s="40"/>
      <c r="P12" s="38"/>
      <c r="Q12" s="39"/>
    </row>
    <row r="13" spans="1:17" ht="21.95" customHeight="1" x14ac:dyDescent="0.3">
      <c r="A13" s="82">
        <v>10</v>
      </c>
      <c r="B13" s="78" t="s">
        <v>82</v>
      </c>
      <c r="C13" s="32"/>
      <c r="D13" s="33"/>
      <c r="E13" s="32"/>
      <c r="F13" s="32">
        <f t="shared" si="2"/>
        <v>0</v>
      </c>
      <c r="G13" s="34">
        <f t="shared" si="0"/>
        <v>0</v>
      </c>
      <c r="H13" s="35"/>
      <c r="I13" s="36"/>
      <c r="J13" s="35"/>
      <c r="K13" s="35">
        <f t="shared" si="3"/>
        <v>0</v>
      </c>
      <c r="L13" s="37">
        <f t="shared" si="1"/>
        <v>0</v>
      </c>
      <c r="M13" s="61"/>
      <c r="N13" s="40"/>
      <c r="O13" s="40"/>
      <c r="P13" s="39"/>
      <c r="Q13" s="39"/>
    </row>
    <row r="14" spans="1:17" ht="21.95" customHeight="1" x14ac:dyDescent="0.3">
      <c r="A14" s="96">
        <v>11</v>
      </c>
      <c r="B14" s="85" t="s">
        <v>78</v>
      </c>
      <c r="C14" s="86"/>
      <c r="D14" s="87"/>
      <c r="E14" s="86"/>
      <c r="F14" s="86">
        <f t="shared" si="2"/>
        <v>0</v>
      </c>
      <c r="G14" s="88">
        <f t="shared" si="0"/>
        <v>0</v>
      </c>
      <c r="H14" s="89"/>
      <c r="I14" s="90"/>
      <c r="J14" s="89"/>
      <c r="K14" s="89">
        <f t="shared" si="3"/>
        <v>0</v>
      </c>
      <c r="L14" s="91">
        <f t="shared" si="1"/>
        <v>0</v>
      </c>
      <c r="M14" s="99"/>
      <c r="N14" s="98"/>
      <c r="O14" s="98"/>
      <c r="P14" s="94"/>
      <c r="Q14" s="95"/>
    </row>
    <row r="15" spans="1:17" ht="21.95" customHeight="1" x14ac:dyDescent="0.3">
      <c r="A15" s="96">
        <v>12</v>
      </c>
      <c r="B15" s="85" t="s">
        <v>84</v>
      </c>
      <c r="C15" s="86"/>
      <c r="D15" s="87"/>
      <c r="E15" s="86"/>
      <c r="F15" s="86">
        <f t="shared" si="2"/>
        <v>0</v>
      </c>
      <c r="G15" s="88">
        <f t="shared" si="0"/>
        <v>0</v>
      </c>
      <c r="H15" s="89"/>
      <c r="I15" s="90"/>
      <c r="J15" s="89"/>
      <c r="K15" s="89">
        <f t="shared" si="3"/>
        <v>0</v>
      </c>
      <c r="L15" s="91">
        <f t="shared" si="1"/>
        <v>0</v>
      </c>
      <c r="M15" s="99"/>
      <c r="N15" s="98"/>
      <c r="O15" s="98"/>
      <c r="P15" s="95"/>
      <c r="Q15" s="95"/>
    </row>
    <row r="16" spans="1:17" ht="21.95" customHeight="1" x14ac:dyDescent="0.3">
      <c r="A16" s="82">
        <v>13</v>
      </c>
      <c r="B16" s="78" t="s">
        <v>79</v>
      </c>
      <c r="C16" s="32"/>
      <c r="D16" s="33"/>
      <c r="E16" s="32"/>
      <c r="F16" s="32">
        <f t="shared" si="2"/>
        <v>0</v>
      </c>
      <c r="G16" s="34">
        <f t="shared" si="0"/>
        <v>0</v>
      </c>
      <c r="H16" s="35"/>
      <c r="I16" s="36"/>
      <c r="J16" s="35"/>
      <c r="K16" s="35">
        <f t="shared" si="3"/>
        <v>0</v>
      </c>
      <c r="L16" s="37">
        <f t="shared" si="1"/>
        <v>0</v>
      </c>
      <c r="M16" s="61"/>
      <c r="N16" s="40"/>
      <c r="O16" s="40"/>
      <c r="P16" s="38"/>
      <c r="Q16" s="39"/>
    </row>
    <row r="17" spans="1:17" ht="21.95" customHeight="1" x14ac:dyDescent="0.3">
      <c r="A17" s="82">
        <v>14</v>
      </c>
      <c r="B17" s="78" t="s">
        <v>80</v>
      </c>
      <c r="C17" s="32"/>
      <c r="D17" s="33"/>
      <c r="E17" s="32"/>
      <c r="F17" s="32">
        <f t="shared" si="2"/>
        <v>0</v>
      </c>
      <c r="G17" s="34">
        <f t="shared" si="0"/>
        <v>0</v>
      </c>
      <c r="H17" s="35">
        <v>0.72916666666666663</v>
      </c>
      <c r="I17" s="36"/>
      <c r="J17" s="35"/>
      <c r="K17" s="35">
        <f t="shared" si="3"/>
        <v>0</v>
      </c>
      <c r="L17" s="37">
        <f t="shared" si="1"/>
        <v>0</v>
      </c>
      <c r="M17" s="61"/>
      <c r="N17" s="40"/>
      <c r="O17" s="40"/>
      <c r="P17" s="39"/>
      <c r="Q17" s="39"/>
    </row>
    <row r="18" spans="1:17" ht="21.95" customHeight="1" x14ac:dyDescent="0.3">
      <c r="A18" s="82">
        <v>15</v>
      </c>
      <c r="B18" s="78" t="s">
        <v>83</v>
      </c>
      <c r="C18" s="32"/>
      <c r="D18" s="33"/>
      <c r="E18" s="32"/>
      <c r="F18" s="32">
        <f t="shared" si="2"/>
        <v>0</v>
      </c>
      <c r="G18" s="34">
        <f t="shared" si="0"/>
        <v>0</v>
      </c>
      <c r="H18" s="35"/>
      <c r="I18" s="36"/>
      <c r="J18" s="35"/>
      <c r="K18" s="35">
        <f t="shared" si="3"/>
        <v>0</v>
      </c>
      <c r="L18" s="37">
        <f t="shared" si="1"/>
        <v>0</v>
      </c>
      <c r="M18" s="61"/>
      <c r="N18" s="40"/>
      <c r="O18" s="40"/>
      <c r="P18" s="38"/>
      <c r="Q18" s="39"/>
    </row>
    <row r="19" spans="1:17" ht="21.95" customHeight="1" x14ac:dyDescent="0.3">
      <c r="A19" s="82">
        <v>16</v>
      </c>
      <c r="B19" s="78" t="s">
        <v>81</v>
      </c>
      <c r="C19" s="32"/>
      <c r="D19" s="33"/>
      <c r="E19" s="32"/>
      <c r="F19" s="32">
        <f t="shared" si="2"/>
        <v>0</v>
      </c>
      <c r="G19" s="34">
        <f t="shared" si="0"/>
        <v>0</v>
      </c>
      <c r="H19" s="35"/>
      <c r="I19" s="36"/>
      <c r="J19" s="35"/>
      <c r="K19" s="35">
        <f t="shared" si="3"/>
        <v>0</v>
      </c>
      <c r="L19" s="37">
        <f t="shared" si="1"/>
        <v>0</v>
      </c>
      <c r="M19" s="61"/>
      <c r="N19" s="40"/>
      <c r="O19" s="40"/>
      <c r="P19" s="39"/>
      <c r="Q19" s="39"/>
    </row>
    <row r="20" spans="1:17" ht="21.95" customHeight="1" x14ac:dyDescent="0.3">
      <c r="A20" s="82">
        <v>17</v>
      </c>
      <c r="B20" s="78" t="s">
        <v>82</v>
      </c>
      <c r="C20" s="32"/>
      <c r="D20" s="33"/>
      <c r="E20" s="32"/>
      <c r="F20" s="32">
        <f t="shared" si="2"/>
        <v>0</v>
      </c>
      <c r="G20" s="34">
        <f t="shared" si="0"/>
        <v>0</v>
      </c>
      <c r="H20" s="35"/>
      <c r="I20" s="36"/>
      <c r="J20" s="35"/>
      <c r="K20" s="35">
        <f t="shared" si="3"/>
        <v>0</v>
      </c>
      <c r="L20" s="37">
        <f t="shared" si="1"/>
        <v>0</v>
      </c>
      <c r="M20" s="61"/>
      <c r="N20" s="40"/>
      <c r="O20" s="40"/>
      <c r="P20" s="38"/>
      <c r="Q20" s="39"/>
    </row>
    <row r="21" spans="1:17" ht="21.95" customHeight="1" x14ac:dyDescent="0.3">
      <c r="A21" s="96">
        <v>18</v>
      </c>
      <c r="B21" s="85" t="s">
        <v>78</v>
      </c>
      <c r="C21" s="86"/>
      <c r="D21" s="87"/>
      <c r="E21" s="86"/>
      <c r="F21" s="86">
        <f t="shared" si="2"/>
        <v>0</v>
      </c>
      <c r="G21" s="88">
        <f t="shared" si="0"/>
        <v>0</v>
      </c>
      <c r="H21" s="89"/>
      <c r="I21" s="90"/>
      <c r="J21" s="89"/>
      <c r="K21" s="89">
        <f t="shared" si="3"/>
        <v>0</v>
      </c>
      <c r="L21" s="91">
        <f t="shared" si="1"/>
        <v>0</v>
      </c>
      <c r="M21" s="99"/>
      <c r="N21" s="98"/>
      <c r="O21" s="98"/>
      <c r="P21" s="95"/>
      <c r="Q21" s="95"/>
    </row>
    <row r="22" spans="1:17" ht="21.95" customHeight="1" x14ac:dyDescent="0.3">
      <c r="A22" s="96">
        <v>19</v>
      </c>
      <c r="B22" s="85" t="s">
        <v>84</v>
      </c>
      <c r="C22" s="86"/>
      <c r="D22" s="87"/>
      <c r="E22" s="86"/>
      <c r="F22" s="86">
        <f t="shared" si="2"/>
        <v>0</v>
      </c>
      <c r="G22" s="88">
        <f t="shared" si="0"/>
        <v>0</v>
      </c>
      <c r="H22" s="89"/>
      <c r="I22" s="90"/>
      <c r="J22" s="89"/>
      <c r="K22" s="89">
        <f t="shared" si="3"/>
        <v>0</v>
      </c>
      <c r="L22" s="91">
        <f t="shared" si="1"/>
        <v>0</v>
      </c>
      <c r="M22" s="99"/>
      <c r="N22" s="98"/>
      <c r="O22" s="98"/>
      <c r="P22" s="94"/>
      <c r="Q22" s="95"/>
    </row>
    <row r="23" spans="1:17" ht="21.95" customHeight="1" x14ac:dyDescent="0.3">
      <c r="A23" s="82">
        <v>20</v>
      </c>
      <c r="B23" s="78" t="s">
        <v>79</v>
      </c>
      <c r="C23" s="32"/>
      <c r="D23" s="33"/>
      <c r="E23" s="32"/>
      <c r="F23" s="32">
        <f t="shared" si="2"/>
        <v>0</v>
      </c>
      <c r="G23" s="34">
        <f t="shared" si="0"/>
        <v>0</v>
      </c>
      <c r="H23" s="35"/>
      <c r="I23" s="36"/>
      <c r="J23" s="35"/>
      <c r="K23" s="35">
        <f t="shared" si="3"/>
        <v>0</v>
      </c>
      <c r="L23" s="37">
        <f t="shared" si="1"/>
        <v>0</v>
      </c>
      <c r="M23" s="61"/>
      <c r="N23" s="40"/>
      <c r="O23" s="40"/>
      <c r="P23" s="39"/>
      <c r="Q23" s="39"/>
    </row>
    <row r="24" spans="1:17" ht="21.95" customHeight="1" x14ac:dyDescent="0.3">
      <c r="A24" s="82">
        <v>21</v>
      </c>
      <c r="B24" s="78" t="s">
        <v>80</v>
      </c>
      <c r="C24" s="32"/>
      <c r="D24" s="33"/>
      <c r="E24" s="32"/>
      <c r="F24" s="32">
        <f t="shared" si="2"/>
        <v>0</v>
      </c>
      <c r="G24" s="34">
        <f t="shared" si="0"/>
        <v>0</v>
      </c>
      <c r="H24" s="35"/>
      <c r="I24" s="36"/>
      <c r="J24" s="35"/>
      <c r="K24" s="35">
        <f t="shared" si="3"/>
        <v>0</v>
      </c>
      <c r="L24" s="37">
        <f t="shared" si="1"/>
        <v>0</v>
      </c>
      <c r="M24" s="61"/>
      <c r="N24" s="40"/>
      <c r="O24" s="40"/>
      <c r="P24" s="38"/>
      <c r="Q24" s="39"/>
    </row>
    <row r="25" spans="1:17" ht="21.95" customHeight="1" x14ac:dyDescent="0.3">
      <c r="A25" s="82">
        <v>22</v>
      </c>
      <c r="B25" s="78" t="s">
        <v>83</v>
      </c>
      <c r="C25" s="32">
        <v>0.33333333333333331</v>
      </c>
      <c r="D25" s="33">
        <v>40</v>
      </c>
      <c r="E25" s="32">
        <v>0.3611111111111111</v>
      </c>
      <c r="F25" s="32">
        <f t="shared" si="2"/>
        <v>2.777777777777779E-2</v>
      </c>
      <c r="G25" s="34">
        <f t="shared" si="0"/>
        <v>59.999999999999972</v>
      </c>
      <c r="H25" s="35">
        <v>0.77083333333333337</v>
      </c>
      <c r="I25" s="36">
        <v>40</v>
      </c>
      <c r="J25" s="35">
        <v>0.79861111111111116</v>
      </c>
      <c r="K25" s="35">
        <f t="shared" si="3"/>
        <v>2.777777777777779E-2</v>
      </c>
      <c r="L25" s="37">
        <f t="shared" si="1"/>
        <v>59.999999999999972</v>
      </c>
      <c r="M25" s="61" t="s">
        <v>63</v>
      </c>
      <c r="N25" s="40">
        <v>5</v>
      </c>
      <c r="O25" s="40">
        <v>35</v>
      </c>
      <c r="P25" s="39"/>
      <c r="Q25" s="39">
        <v>15</v>
      </c>
    </row>
    <row r="26" spans="1:17" ht="21.95" customHeight="1" x14ac:dyDescent="0.3">
      <c r="A26" s="82">
        <v>23</v>
      </c>
      <c r="B26" s="78" t="s">
        <v>81</v>
      </c>
      <c r="C26" s="32"/>
      <c r="D26" s="33"/>
      <c r="E26" s="32"/>
      <c r="F26" s="32">
        <f t="shared" si="2"/>
        <v>0</v>
      </c>
      <c r="G26" s="34">
        <f t="shared" si="0"/>
        <v>0</v>
      </c>
      <c r="H26" s="35"/>
      <c r="I26" s="36"/>
      <c r="J26" s="35"/>
      <c r="K26" s="35">
        <f t="shared" si="3"/>
        <v>0</v>
      </c>
      <c r="L26" s="37">
        <f t="shared" si="1"/>
        <v>0</v>
      </c>
      <c r="M26" s="61"/>
      <c r="N26" s="40"/>
      <c r="O26" s="40"/>
      <c r="P26" s="38"/>
      <c r="Q26" s="39"/>
    </row>
    <row r="27" spans="1:17" ht="21.95" customHeight="1" x14ac:dyDescent="0.3">
      <c r="A27" s="82">
        <v>24</v>
      </c>
      <c r="B27" s="78" t="s">
        <v>82</v>
      </c>
      <c r="C27" s="32"/>
      <c r="D27" s="33"/>
      <c r="E27" s="32"/>
      <c r="F27" s="32">
        <f t="shared" si="2"/>
        <v>0</v>
      </c>
      <c r="G27" s="34">
        <f t="shared" si="0"/>
        <v>0</v>
      </c>
      <c r="H27" s="35"/>
      <c r="I27" s="36"/>
      <c r="J27" s="35"/>
      <c r="K27" s="35">
        <f t="shared" si="3"/>
        <v>0</v>
      </c>
      <c r="L27" s="37">
        <f t="shared" si="1"/>
        <v>0</v>
      </c>
      <c r="M27" s="61"/>
      <c r="N27" s="40"/>
      <c r="O27" s="40"/>
      <c r="P27" s="39"/>
      <c r="Q27" s="39"/>
    </row>
    <row r="28" spans="1:17" ht="21.95" customHeight="1" x14ac:dyDescent="0.3">
      <c r="A28" s="96">
        <v>25</v>
      </c>
      <c r="B28" s="85" t="s">
        <v>78</v>
      </c>
      <c r="C28" s="86"/>
      <c r="D28" s="87"/>
      <c r="E28" s="86"/>
      <c r="F28" s="86">
        <f t="shared" si="2"/>
        <v>0</v>
      </c>
      <c r="G28" s="88">
        <f t="shared" si="0"/>
        <v>0</v>
      </c>
      <c r="H28" s="89"/>
      <c r="I28" s="90"/>
      <c r="J28" s="89"/>
      <c r="K28" s="89">
        <f t="shared" si="3"/>
        <v>0</v>
      </c>
      <c r="L28" s="91">
        <f t="shared" si="1"/>
        <v>0</v>
      </c>
      <c r="M28" s="97"/>
      <c r="N28" s="98"/>
      <c r="O28" s="98"/>
      <c r="P28" s="95"/>
      <c r="Q28" s="95"/>
    </row>
    <row r="29" spans="1:17" ht="21.95" customHeight="1" x14ac:dyDescent="0.3">
      <c r="A29" s="96">
        <v>26</v>
      </c>
      <c r="B29" s="85" t="s">
        <v>84</v>
      </c>
      <c r="C29" s="86"/>
      <c r="D29" s="87"/>
      <c r="E29" s="86"/>
      <c r="F29" s="86">
        <f t="shared" si="2"/>
        <v>0</v>
      </c>
      <c r="G29" s="88">
        <f t="shared" si="0"/>
        <v>0</v>
      </c>
      <c r="H29" s="89"/>
      <c r="I29" s="90"/>
      <c r="J29" s="89"/>
      <c r="K29" s="89">
        <f t="shared" si="3"/>
        <v>0</v>
      </c>
      <c r="L29" s="91">
        <f t="shared" si="1"/>
        <v>0</v>
      </c>
      <c r="M29" s="99"/>
      <c r="N29" s="98"/>
      <c r="O29" s="98"/>
      <c r="P29" s="95"/>
      <c r="Q29" s="95"/>
    </row>
    <row r="30" spans="1:17" ht="21.95" customHeight="1" x14ac:dyDescent="0.3">
      <c r="A30" s="82">
        <v>27</v>
      </c>
      <c r="B30" s="78" t="s">
        <v>79</v>
      </c>
      <c r="C30" s="32"/>
      <c r="D30" s="33"/>
      <c r="E30" s="32"/>
      <c r="F30" s="32">
        <f t="shared" si="2"/>
        <v>0</v>
      </c>
      <c r="G30" s="34">
        <f t="shared" si="0"/>
        <v>0</v>
      </c>
      <c r="H30" s="35"/>
      <c r="I30" s="36"/>
      <c r="J30" s="35"/>
      <c r="K30" s="35">
        <f t="shared" si="3"/>
        <v>0</v>
      </c>
      <c r="L30" s="37">
        <f t="shared" si="1"/>
        <v>0</v>
      </c>
      <c r="M30" s="61"/>
      <c r="N30" s="40"/>
      <c r="O30" s="40"/>
      <c r="P30" s="38"/>
      <c r="Q30" s="39"/>
    </row>
    <row r="31" spans="1:17" ht="21.95" customHeight="1" x14ac:dyDescent="0.3">
      <c r="A31" s="82">
        <v>28</v>
      </c>
      <c r="B31" s="78" t="s">
        <v>80</v>
      </c>
      <c r="C31" s="32"/>
      <c r="D31" s="33"/>
      <c r="E31" s="32"/>
      <c r="F31" s="32">
        <f t="shared" si="2"/>
        <v>0</v>
      </c>
      <c r="G31" s="34">
        <f t="shared" si="0"/>
        <v>0</v>
      </c>
      <c r="H31" s="35"/>
      <c r="I31" s="36"/>
      <c r="J31" s="35"/>
      <c r="K31" s="35">
        <f t="shared" si="3"/>
        <v>0</v>
      </c>
      <c r="L31" s="37">
        <f t="shared" si="1"/>
        <v>0</v>
      </c>
      <c r="M31" s="61"/>
      <c r="N31" s="40"/>
      <c r="O31" s="40"/>
      <c r="P31" s="39"/>
      <c r="Q31" s="39"/>
    </row>
    <row r="32" spans="1:17" ht="21.95" customHeight="1" x14ac:dyDescent="0.3">
      <c r="A32" s="82">
        <v>29</v>
      </c>
      <c r="B32" s="78" t="s">
        <v>83</v>
      </c>
      <c r="C32" s="32"/>
      <c r="D32" s="33"/>
      <c r="E32" s="32"/>
      <c r="F32" s="32">
        <f t="shared" si="2"/>
        <v>0</v>
      </c>
      <c r="G32" s="34">
        <f t="shared" si="0"/>
        <v>0</v>
      </c>
      <c r="H32" s="35"/>
      <c r="I32" s="36"/>
      <c r="J32" s="35"/>
      <c r="K32" s="35">
        <f t="shared" si="3"/>
        <v>0</v>
      </c>
      <c r="L32" s="37">
        <f t="shared" si="1"/>
        <v>0</v>
      </c>
      <c r="M32" s="61"/>
      <c r="N32" s="40"/>
      <c r="O32" s="40"/>
      <c r="P32" s="38"/>
      <c r="Q32" s="39"/>
    </row>
    <row r="33" spans="1:17" ht="21.95" customHeight="1" x14ac:dyDescent="0.3">
      <c r="A33" s="82">
        <v>30</v>
      </c>
      <c r="B33" s="78" t="s">
        <v>81</v>
      </c>
      <c r="C33" s="32"/>
      <c r="D33" s="33"/>
      <c r="E33" s="32"/>
      <c r="F33" s="32">
        <f t="shared" si="2"/>
        <v>0</v>
      </c>
      <c r="G33" s="34">
        <f t="shared" si="0"/>
        <v>0</v>
      </c>
      <c r="H33" s="35"/>
      <c r="I33" s="36"/>
      <c r="J33" s="35"/>
      <c r="K33" s="35">
        <f t="shared" si="3"/>
        <v>0</v>
      </c>
      <c r="L33" s="37">
        <f t="shared" si="1"/>
        <v>0</v>
      </c>
      <c r="M33" s="61"/>
      <c r="N33" s="40"/>
      <c r="O33" s="40"/>
      <c r="P33" s="39"/>
      <c r="Q33" s="39"/>
    </row>
    <row r="34" spans="1:17" ht="21.95" customHeight="1" thickBot="1" x14ac:dyDescent="0.35">
      <c r="A34" s="83">
        <v>31</v>
      </c>
      <c r="B34" s="78" t="s">
        <v>82</v>
      </c>
      <c r="C34" s="41"/>
      <c r="D34" s="42"/>
      <c r="E34" s="41"/>
      <c r="F34" s="32">
        <f t="shared" si="2"/>
        <v>0</v>
      </c>
      <c r="G34" s="34">
        <f t="shared" si="0"/>
        <v>0</v>
      </c>
      <c r="H34" s="43"/>
      <c r="I34" s="44"/>
      <c r="J34" s="43"/>
      <c r="K34" s="35">
        <f t="shared" si="3"/>
        <v>0</v>
      </c>
      <c r="L34" s="37">
        <f t="shared" si="1"/>
        <v>0</v>
      </c>
      <c r="M34" s="62"/>
      <c r="N34" s="45"/>
      <c r="O34" s="45"/>
      <c r="P34" s="46"/>
      <c r="Q34" s="46"/>
    </row>
    <row r="35" spans="1:17" ht="27" customHeight="1" x14ac:dyDescent="0.25">
      <c r="A35" s="155" t="s">
        <v>2</v>
      </c>
      <c r="B35" s="156"/>
      <c r="C35" s="161" t="s">
        <v>33</v>
      </c>
      <c r="D35" s="162"/>
      <c r="E35" s="162"/>
      <c r="F35" s="163"/>
      <c r="G35" s="164" t="s">
        <v>40</v>
      </c>
      <c r="H35" s="166" t="s">
        <v>33</v>
      </c>
      <c r="I35" s="162"/>
      <c r="J35" s="162"/>
      <c r="K35" s="163"/>
      <c r="L35" s="197" t="s">
        <v>40</v>
      </c>
      <c r="M35" s="199" t="s">
        <v>11</v>
      </c>
      <c r="N35" s="201">
        <f>SUM(N4:N34)</f>
        <v>5</v>
      </c>
      <c r="O35" s="203">
        <f>SUM(O4:O34)</f>
        <v>35</v>
      </c>
      <c r="P35" s="195">
        <f>SUM(P4:P34)</f>
        <v>0</v>
      </c>
      <c r="Q35" s="195">
        <f>SUM(Q4:Q34)</f>
        <v>15</v>
      </c>
    </row>
    <row r="36" spans="1:17" ht="27" customHeight="1" thickBot="1" x14ac:dyDescent="0.3">
      <c r="A36" s="157"/>
      <c r="B36" s="158"/>
      <c r="C36" s="173">
        <f>SUM(D4:D34)</f>
        <v>75</v>
      </c>
      <c r="D36" s="174"/>
      <c r="E36" s="174"/>
      <c r="F36" s="175"/>
      <c r="G36" s="165"/>
      <c r="H36" s="176">
        <f>SUM(I4:I34)</f>
        <v>110</v>
      </c>
      <c r="I36" s="174"/>
      <c r="J36" s="174"/>
      <c r="K36" s="175"/>
      <c r="L36" s="198"/>
      <c r="M36" s="200"/>
      <c r="N36" s="202"/>
      <c r="O36" s="204"/>
      <c r="P36" s="195"/>
      <c r="Q36" s="195"/>
    </row>
    <row r="37" spans="1:17" ht="27" customHeight="1" x14ac:dyDescent="0.25">
      <c r="A37" s="157"/>
      <c r="B37" s="158"/>
      <c r="C37" s="177" t="s">
        <v>10</v>
      </c>
      <c r="D37" s="178"/>
      <c r="E37" s="178"/>
      <c r="F37" s="163"/>
      <c r="G37" s="179">
        <f>IF(G39=0,0,SUM(G4:G34)/G39)</f>
        <v>47.5</v>
      </c>
      <c r="H37" s="181" t="s">
        <v>10</v>
      </c>
      <c r="I37" s="182"/>
      <c r="J37" s="182"/>
      <c r="K37" s="163"/>
      <c r="L37" s="183">
        <f>IF(L39=0,0,SUM(L4:L34)/L39)</f>
        <v>46.068965517241431</v>
      </c>
      <c r="M37" s="185" t="s">
        <v>3</v>
      </c>
      <c r="N37" s="187">
        <f>N35+O35</f>
        <v>40</v>
      </c>
      <c r="O37" s="188"/>
      <c r="P37" s="195"/>
      <c r="Q37" s="195"/>
    </row>
    <row r="38" spans="1:17" ht="27" customHeight="1" thickBot="1" x14ac:dyDescent="0.3">
      <c r="A38" s="159"/>
      <c r="B38" s="160"/>
      <c r="C38" s="167">
        <f>SUM(F4:F34)*24</f>
        <v>1.6666666666666661</v>
      </c>
      <c r="D38" s="168"/>
      <c r="E38" s="168"/>
      <c r="F38" s="169"/>
      <c r="G38" s="180"/>
      <c r="H38" s="170">
        <f>SUM(K4:K34)*24</f>
        <v>2.4666666666666632</v>
      </c>
      <c r="I38" s="171"/>
      <c r="J38" s="171"/>
      <c r="K38" s="172"/>
      <c r="L38" s="184"/>
      <c r="M38" s="186"/>
      <c r="N38" s="189"/>
      <c r="O38" s="190"/>
      <c r="P38" s="196"/>
      <c r="Q38" s="196"/>
    </row>
    <row r="39" spans="1:17" ht="17.100000000000001" hidden="1" customHeight="1" x14ac:dyDescent="0.25">
      <c r="A39" s="21"/>
      <c r="G39" s="25">
        <f>COUNTIF(G4:G34,"&lt;&gt;0")</f>
        <v>2</v>
      </c>
      <c r="L39" s="25">
        <f>COUNTIF(L4:L34,"&lt;&gt;0")</f>
        <v>3</v>
      </c>
    </row>
  </sheetData>
  <sheetProtection password="E91B" sheet="1" objects="1" scenarios="1" selectLockedCells="1"/>
  <mergeCells count="38">
    <mergeCell ref="L37:L38"/>
    <mergeCell ref="M37:M38"/>
    <mergeCell ref="N37:O38"/>
    <mergeCell ref="N2:O2"/>
    <mergeCell ref="P2:Q2"/>
    <mergeCell ref="P35:P38"/>
    <mergeCell ref="Q35:Q38"/>
    <mergeCell ref="L35:L36"/>
    <mergeCell ref="M35:M36"/>
    <mergeCell ref="N35:N36"/>
    <mergeCell ref="O35:O36"/>
    <mergeCell ref="A35:B38"/>
    <mergeCell ref="C35:F35"/>
    <mergeCell ref="G35:G36"/>
    <mergeCell ref="H35:K35"/>
    <mergeCell ref="C38:F38"/>
    <mergeCell ref="H38:K38"/>
    <mergeCell ref="C36:F36"/>
    <mergeCell ref="H36:K36"/>
    <mergeCell ref="C37:F37"/>
    <mergeCell ref="G37:G38"/>
    <mergeCell ref="H37:K37"/>
    <mergeCell ref="J2:J3"/>
    <mergeCell ref="K2:K3"/>
    <mergeCell ref="L2:L3"/>
    <mergeCell ref="M2:M3"/>
    <mergeCell ref="A1:B1"/>
    <mergeCell ref="C1:G1"/>
    <mergeCell ref="H1:L1"/>
    <mergeCell ref="M1:Q1"/>
    <mergeCell ref="F2:F3"/>
    <mergeCell ref="G2:G3"/>
    <mergeCell ref="H2:H3"/>
    <mergeCell ref="I2:I3"/>
    <mergeCell ref="A2:B3"/>
    <mergeCell ref="C2:C3"/>
    <mergeCell ref="D2:D3"/>
    <mergeCell ref="E2:E3"/>
  </mergeCells>
  <phoneticPr fontId="7" type="noConversion"/>
  <pageMargins left="0.59055118110236227" right="0" top="0.39370078740157483" bottom="0" header="0.51181102362204722" footer="0.51181102362204722"/>
  <pageSetup paperSize="9" scale="65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Q40"/>
  <sheetViews>
    <sheetView showGridLines="0" showRowColHeaders="0" showZeros="0" zoomScale="55" zoomScaleNormal="55" workbookViewId="0">
      <pane xSplit="17" ySplit="40" topLeftCell="R41" activePane="bottomRight" state="frozen"/>
      <selection activeCell="A2" sqref="A2:B3"/>
      <selection pane="topRight" activeCell="A2" sqref="A2:B3"/>
      <selection pane="bottomLeft" activeCell="A2" sqref="A2:B3"/>
      <selection pane="bottomRight" activeCell="A35" sqref="A35:B38"/>
    </sheetView>
  </sheetViews>
  <sheetFormatPr defaultRowHeight="15.75" x14ac:dyDescent="0.25"/>
  <cols>
    <col min="1" max="2" width="12.625" style="1" customWidth="1"/>
    <col min="3" max="12" width="13.625" style="1" customWidth="1"/>
    <col min="13" max="13" width="70.625" style="1" customWidth="1"/>
    <col min="14" max="17" width="13.625" style="1" customWidth="1"/>
    <col min="18" max="16384" width="9" style="1"/>
  </cols>
  <sheetData>
    <row r="1" spans="1:17" ht="30" customHeight="1" thickBot="1" x14ac:dyDescent="0.3">
      <c r="A1" s="212" t="s">
        <v>66</v>
      </c>
      <c r="B1" s="213"/>
      <c r="C1" s="135" t="s">
        <v>6</v>
      </c>
      <c r="D1" s="136"/>
      <c r="E1" s="136"/>
      <c r="F1" s="136"/>
      <c r="G1" s="137"/>
      <c r="H1" s="138" t="s">
        <v>7</v>
      </c>
      <c r="I1" s="139"/>
      <c r="J1" s="139"/>
      <c r="K1" s="139"/>
      <c r="L1" s="140"/>
      <c r="M1" s="141"/>
      <c r="N1" s="142"/>
      <c r="O1" s="142"/>
      <c r="P1" s="143"/>
      <c r="Q1" s="144"/>
    </row>
    <row r="2" spans="1:17" ht="30" customHeight="1" thickBot="1" x14ac:dyDescent="0.3">
      <c r="A2" s="147" t="s">
        <v>0</v>
      </c>
      <c r="B2" s="148"/>
      <c r="C2" s="151" t="s">
        <v>8</v>
      </c>
      <c r="D2" s="145" t="s">
        <v>4</v>
      </c>
      <c r="E2" s="153" t="s">
        <v>9</v>
      </c>
      <c r="F2" s="145" t="s">
        <v>41</v>
      </c>
      <c r="G2" s="145" t="s">
        <v>5</v>
      </c>
      <c r="H2" s="127" t="s">
        <v>8</v>
      </c>
      <c r="I2" s="129" t="s">
        <v>4</v>
      </c>
      <c r="J2" s="127" t="s">
        <v>9</v>
      </c>
      <c r="K2" s="129" t="s">
        <v>41</v>
      </c>
      <c r="L2" s="129" t="s">
        <v>5</v>
      </c>
      <c r="M2" s="131" t="s">
        <v>1</v>
      </c>
      <c r="N2" s="191" t="s">
        <v>12</v>
      </c>
      <c r="O2" s="192"/>
      <c r="P2" s="193" t="s">
        <v>46</v>
      </c>
      <c r="Q2" s="194"/>
    </row>
    <row r="3" spans="1:17" ht="30" customHeight="1" thickBot="1" x14ac:dyDescent="0.3">
      <c r="A3" s="149"/>
      <c r="B3" s="150"/>
      <c r="C3" s="152"/>
      <c r="D3" s="146"/>
      <c r="E3" s="154"/>
      <c r="F3" s="146"/>
      <c r="G3" s="146"/>
      <c r="H3" s="128"/>
      <c r="I3" s="130"/>
      <c r="J3" s="128"/>
      <c r="K3" s="130"/>
      <c r="L3" s="130"/>
      <c r="M3" s="132"/>
      <c r="N3" s="28" t="s">
        <v>14</v>
      </c>
      <c r="O3" s="31" t="s">
        <v>13</v>
      </c>
      <c r="P3" s="19" t="s">
        <v>38</v>
      </c>
      <c r="Q3" s="20" t="s">
        <v>39</v>
      </c>
    </row>
    <row r="4" spans="1:17" ht="21.95" customHeight="1" x14ac:dyDescent="0.3">
      <c r="A4" s="84">
        <v>1</v>
      </c>
      <c r="B4" s="85" t="s">
        <v>83</v>
      </c>
      <c r="C4" s="100"/>
      <c r="D4" s="101"/>
      <c r="E4" s="100"/>
      <c r="F4" s="86">
        <f>IF(E4&lt;C4,0,E4-C4)</f>
        <v>0</v>
      </c>
      <c r="G4" s="88">
        <f t="shared" ref="G4:G34" si="0">IF(C4=0,0,IF(D4=0,0,IF(E4=0,0,(D4/F4)/24)))</f>
        <v>0</v>
      </c>
      <c r="H4" s="102"/>
      <c r="I4" s="103"/>
      <c r="J4" s="102"/>
      <c r="K4" s="89">
        <f>IF(J4&lt;H4,0,J4-H4)</f>
        <v>0</v>
      </c>
      <c r="L4" s="91">
        <f t="shared" ref="L4:L34" si="1">IF(H4=0,0,IF(I4=0,0,IF(J4=0,0,(I4/K4)/24)))</f>
        <v>0</v>
      </c>
      <c r="M4" s="104"/>
      <c r="N4" s="105"/>
      <c r="O4" s="105"/>
      <c r="P4" s="106"/>
      <c r="Q4" s="107"/>
    </row>
    <row r="5" spans="1:17" ht="21.95" customHeight="1" x14ac:dyDescent="0.3">
      <c r="A5" s="82">
        <v>2</v>
      </c>
      <c r="B5" s="78" t="s">
        <v>81</v>
      </c>
      <c r="C5" s="47"/>
      <c r="D5" s="48"/>
      <c r="E5" s="47"/>
      <c r="F5" s="32">
        <f t="shared" ref="F5:F34" si="2">IF(E5&lt;C5,0,E5-C5)</f>
        <v>0</v>
      </c>
      <c r="G5" s="34">
        <f t="shared" si="0"/>
        <v>0</v>
      </c>
      <c r="H5" s="49"/>
      <c r="I5" s="50"/>
      <c r="J5" s="49"/>
      <c r="K5" s="35">
        <f t="shared" ref="K5:K34" si="3">IF(J5&lt;H5,0,J5-H5)</f>
        <v>0</v>
      </c>
      <c r="L5" s="37">
        <f t="shared" si="1"/>
        <v>0</v>
      </c>
      <c r="M5" s="64"/>
      <c r="N5" s="54"/>
      <c r="O5" s="54"/>
      <c r="P5" s="53"/>
      <c r="Q5" s="53"/>
    </row>
    <row r="6" spans="1:17" ht="21.95" customHeight="1" x14ac:dyDescent="0.3">
      <c r="A6" s="82">
        <v>3</v>
      </c>
      <c r="B6" s="78" t="s">
        <v>82</v>
      </c>
      <c r="C6" s="47"/>
      <c r="D6" s="48"/>
      <c r="E6" s="47"/>
      <c r="F6" s="32">
        <f t="shared" si="2"/>
        <v>0</v>
      </c>
      <c r="G6" s="34">
        <f t="shared" si="0"/>
        <v>0</v>
      </c>
      <c r="H6" s="49"/>
      <c r="I6" s="50"/>
      <c r="J6" s="49"/>
      <c r="K6" s="35">
        <f t="shared" si="3"/>
        <v>0</v>
      </c>
      <c r="L6" s="37">
        <f t="shared" si="1"/>
        <v>0</v>
      </c>
      <c r="M6" s="64"/>
      <c r="N6" s="54"/>
      <c r="O6" s="54"/>
      <c r="P6" s="52"/>
      <c r="Q6" s="53"/>
    </row>
    <row r="7" spans="1:17" ht="21.95" customHeight="1" x14ac:dyDescent="0.3">
      <c r="A7" s="96">
        <v>4</v>
      </c>
      <c r="B7" s="85" t="s">
        <v>78</v>
      </c>
      <c r="C7" s="100"/>
      <c r="D7" s="101"/>
      <c r="E7" s="100"/>
      <c r="F7" s="86">
        <f t="shared" si="2"/>
        <v>0</v>
      </c>
      <c r="G7" s="88">
        <f t="shared" si="0"/>
        <v>0</v>
      </c>
      <c r="H7" s="102"/>
      <c r="I7" s="103"/>
      <c r="J7" s="102"/>
      <c r="K7" s="89">
        <f t="shared" si="3"/>
        <v>0</v>
      </c>
      <c r="L7" s="91">
        <f t="shared" si="1"/>
        <v>0</v>
      </c>
      <c r="M7" s="108"/>
      <c r="N7" s="109"/>
      <c r="O7" s="109"/>
      <c r="P7" s="107"/>
      <c r="Q7" s="107"/>
    </row>
    <row r="8" spans="1:17" ht="21.95" customHeight="1" x14ac:dyDescent="0.3">
      <c r="A8" s="96">
        <v>5</v>
      </c>
      <c r="B8" s="85" t="s">
        <v>84</v>
      </c>
      <c r="C8" s="100"/>
      <c r="D8" s="101"/>
      <c r="E8" s="100"/>
      <c r="F8" s="86">
        <f t="shared" si="2"/>
        <v>0</v>
      </c>
      <c r="G8" s="88">
        <f t="shared" si="0"/>
        <v>0</v>
      </c>
      <c r="H8" s="102"/>
      <c r="I8" s="103"/>
      <c r="J8" s="102"/>
      <c r="K8" s="89">
        <f t="shared" si="3"/>
        <v>0</v>
      </c>
      <c r="L8" s="91">
        <f t="shared" si="1"/>
        <v>0</v>
      </c>
      <c r="M8" s="110"/>
      <c r="N8" s="109"/>
      <c r="O8" s="109"/>
      <c r="P8" s="106"/>
      <c r="Q8" s="107"/>
    </row>
    <row r="9" spans="1:17" ht="21.95" customHeight="1" x14ac:dyDescent="0.3">
      <c r="A9" s="96">
        <v>6</v>
      </c>
      <c r="B9" s="85" t="s">
        <v>79</v>
      </c>
      <c r="C9" s="100"/>
      <c r="D9" s="101"/>
      <c r="E9" s="100"/>
      <c r="F9" s="86">
        <f t="shared" si="2"/>
        <v>0</v>
      </c>
      <c r="G9" s="88">
        <f t="shared" si="0"/>
        <v>0</v>
      </c>
      <c r="H9" s="102"/>
      <c r="I9" s="103"/>
      <c r="J9" s="102"/>
      <c r="K9" s="89">
        <f t="shared" si="3"/>
        <v>0</v>
      </c>
      <c r="L9" s="91">
        <f t="shared" si="1"/>
        <v>0</v>
      </c>
      <c r="M9" s="110"/>
      <c r="N9" s="109"/>
      <c r="O9" s="109"/>
      <c r="P9" s="107"/>
      <c r="Q9" s="107"/>
    </row>
    <row r="10" spans="1:17" ht="21.95" customHeight="1" x14ac:dyDescent="0.3">
      <c r="A10" s="82">
        <v>7</v>
      </c>
      <c r="B10" s="78" t="s">
        <v>80</v>
      </c>
      <c r="C10" s="47"/>
      <c r="D10" s="48"/>
      <c r="E10" s="47"/>
      <c r="F10" s="32">
        <f t="shared" si="2"/>
        <v>0</v>
      </c>
      <c r="G10" s="34">
        <f t="shared" si="0"/>
        <v>0</v>
      </c>
      <c r="H10" s="49"/>
      <c r="I10" s="50"/>
      <c r="J10" s="49"/>
      <c r="K10" s="35">
        <f t="shared" si="3"/>
        <v>0</v>
      </c>
      <c r="L10" s="37">
        <f t="shared" si="1"/>
        <v>0</v>
      </c>
      <c r="M10" s="64"/>
      <c r="N10" s="54"/>
      <c r="O10" s="54"/>
      <c r="P10" s="52"/>
      <c r="Q10" s="53"/>
    </row>
    <row r="11" spans="1:17" ht="21.95" customHeight="1" x14ac:dyDescent="0.3">
      <c r="A11" s="82">
        <v>8</v>
      </c>
      <c r="B11" s="78" t="s">
        <v>83</v>
      </c>
      <c r="C11" s="47"/>
      <c r="D11" s="48"/>
      <c r="E11" s="47"/>
      <c r="F11" s="32">
        <f t="shared" si="2"/>
        <v>0</v>
      </c>
      <c r="G11" s="34">
        <f t="shared" si="0"/>
        <v>0</v>
      </c>
      <c r="H11" s="49"/>
      <c r="I11" s="50"/>
      <c r="J11" s="49"/>
      <c r="K11" s="35">
        <f t="shared" si="3"/>
        <v>0</v>
      </c>
      <c r="L11" s="37">
        <f t="shared" si="1"/>
        <v>0</v>
      </c>
      <c r="M11" s="64"/>
      <c r="N11" s="54"/>
      <c r="O11" s="54"/>
      <c r="P11" s="53"/>
      <c r="Q11" s="53"/>
    </row>
    <row r="12" spans="1:17" ht="21.95" customHeight="1" x14ac:dyDescent="0.3">
      <c r="A12" s="82">
        <v>9</v>
      </c>
      <c r="B12" s="78" t="s">
        <v>81</v>
      </c>
      <c r="C12" s="47"/>
      <c r="D12" s="48"/>
      <c r="E12" s="47"/>
      <c r="F12" s="32">
        <f t="shared" si="2"/>
        <v>0</v>
      </c>
      <c r="G12" s="34">
        <f t="shared" si="0"/>
        <v>0</v>
      </c>
      <c r="H12" s="49"/>
      <c r="I12" s="50"/>
      <c r="J12" s="49"/>
      <c r="K12" s="35">
        <f t="shared" si="3"/>
        <v>0</v>
      </c>
      <c r="L12" s="37">
        <f t="shared" si="1"/>
        <v>0</v>
      </c>
      <c r="M12" s="64"/>
      <c r="N12" s="54"/>
      <c r="O12" s="54"/>
      <c r="P12" s="52"/>
      <c r="Q12" s="53"/>
    </row>
    <row r="13" spans="1:17" ht="21.95" customHeight="1" x14ac:dyDescent="0.3">
      <c r="A13" s="82">
        <v>10</v>
      </c>
      <c r="B13" s="78" t="s">
        <v>82</v>
      </c>
      <c r="C13" s="47"/>
      <c r="D13" s="48"/>
      <c r="E13" s="47"/>
      <c r="F13" s="32">
        <f t="shared" si="2"/>
        <v>0</v>
      </c>
      <c r="G13" s="34">
        <f t="shared" si="0"/>
        <v>0</v>
      </c>
      <c r="H13" s="49"/>
      <c r="I13" s="50"/>
      <c r="J13" s="49"/>
      <c r="K13" s="35">
        <f t="shared" si="3"/>
        <v>0</v>
      </c>
      <c r="L13" s="37">
        <f t="shared" si="1"/>
        <v>0</v>
      </c>
      <c r="M13" s="64"/>
      <c r="N13" s="54"/>
      <c r="O13" s="54"/>
      <c r="P13" s="53"/>
      <c r="Q13" s="53"/>
    </row>
    <row r="14" spans="1:17" ht="21.95" customHeight="1" x14ac:dyDescent="0.3">
      <c r="A14" s="96">
        <v>11</v>
      </c>
      <c r="B14" s="85" t="s">
        <v>78</v>
      </c>
      <c r="C14" s="100"/>
      <c r="D14" s="101"/>
      <c r="E14" s="100"/>
      <c r="F14" s="86">
        <f t="shared" si="2"/>
        <v>0</v>
      </c>
      <c r="G14" s="88">
        <f t="shared" si="0"/>
        <v>0</v>
      </c>
      <c r="H14" s="102"/>
      <c r="I14" s="103"/>
      <c r="J14" s="102"/>
      <c r="K14" s="89">
        <f t="shared" si="3"/>
        <v>0</v>
      </c>
      <c r="L14" s="91">
        <f t="shared" si="1"/>
        <v>0</v>
      </c>
      <c r="M14" s="110"/>
      <c r="N14" s="109"/>
      <c r="O14" s="109"/>
      <c r="P14" s="106"/>
      <c r="Q14" s="107"/>
    </row>
    <row r="15" spans="1:17" ht="21.95" customHeight="1" x14ac:dyDescent="0.3">
      <c r="A15" s="96">
        <v>12</v>
      </c>
      <c r="B15" s="85" t="s">
        <v>84</v>
      </c>
      <c r="C15" s="100"/>
      <c r="D15" s="101"/>
      <c r="E15" s="100"/>
      <c r="F15" s="86">
        <f t="shared" si="2"/>
        <v>0</v>
      </c>
      <c r="G15" s="88">
        <f t="shared" si="0"/>
        <v>0</v>
      </c>
      <c r="H15" s="102"/>
      <c r="I15" s="103"/>
      <c r="J15" s="102"/>
      <c r="K15" s="89">
        <f t="shared" si="3"/>
        <v>0</v>
      </c>
      <c r="L15" s="91">
        <f t="shared" si="1"/>
        <v>0</v>
      </c>
      <c r="M15" s="110"/>
      <c r="N15" s="109"/>
      <c r="O15" s="109"/>
      <c r="P15" s="107"/>
      <c r="Q15" s="107"/>
    </row>
    <row r="16" spans="1:17" ht="21.95" customHeight="1" x14ac:dyDescent="0.3">
      <c r="A16" s="82">
        <v>13</v>
      </c>
      <c r="B16" s="78" t="s">
        <v>79</v>
      </c>
      <c r="C16" s="47"/>
      <c r="D16" s="48"/>
      <c r="E16" s="47"/>
      <c r="F16" s="32">
        <f t="shared" si="2"/>
        <v>0</v>
      </c>
      <c r="G16" s="34">
        <f t="shared" si="0"/>
        <v>0</v>
      </c>
      <c r="H16" s="49"/>
      <c r="I16" s="50"/>
      <c r="J16" s="49"/>
      <c r="K16" s="35">
        <f t="shared" si="3"/>
        <v>0</v>
      </c>
      <c r="L16" s="37">
        <f t="shared" si="1"/>
        <v>0</v>
      </c>
      <c r="M16" s="64"/>
      <c r="N16" s="54"/>
      <c r="O16" s="54"/>
      <c r="P16" s="52"/>
      <c r="Q16" s="53"/>
    </row>
    <row r="17" spans="1:17" ht="21.95" customHeight="1" x14ac:dyDescent="0.3">
      <c r="A17" s="82">
        <v>14</v>
      </c>
      <c r="B17" s="78" t="s">
        <v>80</v>
      </c>
      <c r="C17" s="47"/>
      <c r="D17" s="48"/>
      <c r="E17" s="47"/>
      <c r="F17" s="32">
        <f t="shared" si="2"/>
        <v>0</v>
      </c>
      <c r="G17" s="34">
        <f t="shared" si="0"/>
        <v>0</v>
      </c>
      <c r="H17" s="49"/>
      <c r="I17" s="50"/>
      <c r="J17" s="49"/>
      <c r="K17" s="35">
        <f t="shared" si="3"/>
        <v>0</v>
      </c>
      <c r="L17" s="37">
        <f t="shared" si="1"/>
        <v>0</v>
      </c>
      <c r="M17" s="64"/>
      <c r="N17" s="54"/>
      <c r="O17" s="54"/>
      <c r="P17" s="53"/>
      <c r="Q17" s="53"/>
    </row>
    <row r="18" spans="1:17" ht="21.95" customHeight="1" x14ac:dyDescent="0.3">
      <c r="A18" s="82">
        <v>15</v>
      </c>
      <c r="B18" s="78" t="s">
        <v>83</v>
      </c>
      <c r="C18" s="47"/>
      <c r="D18" s="48"/>
      <c r="E18" s="47"/>
      <c r="F18" s="32">
        <f t="shared" si="2"/>
        <v>0</v>
      </c>
      <c r="G18" s="34">
        <f t="shared" si="0"/>
        <v>0</v>
      </c>
      <c r="H18" s="49"/>
      <c r="I18" s="50"/>
      <c r="J18" s="49"/>
      <c r="K18" s="35">
        <f t="shared" si="3"/>
        <v>0</v>
      </c>
      <c r="L18" s="37">
        <f t="shared" si="1"/>
        <v>0</v>
      </c>
      <c r="M18" s="64"/>
      <c r="N18" s="54"/>
      <c r="O18" s="54"/>
      <c r="P18" s="52"/>
      <c r="Q18" s="53"/>
    </row>
    <row r="19" spans="1:17" ht="21.95" customHeight="1" x14ac:dyDescent="0.3">
      <c r="A19" s="82">
        <v>16</v>
      </c>
      <c r="B19" s="78" t="s">
        <v>81</v>
      </c>
      <c r="C19" s="47"/>
      <c r="D19" s="48"/>
      <c r="E19" s="47"/>
      <c r="F19" s="32">
        <f t="shared" si="2"/>
        <v>0</v>
      </c>
      <c r="G19" s="34">
        <f t="shared" si="0"/>
        <v>0</v>
      </c>
      <c r="H19" s="49"/>
      <c r="I19" s="50"/>
      <c r="J19" s="49"/>
      <c r="K19" s="35">
        <f t="shared" si="3"/>
        <v>0</v>
      </c>
      <c r="L19" s="37">
        <f t="shared" si="1"/>
        <v>0</v>
      </c>
      <c r="M19" s="64"/>
      <c r="N19" s="54"/>
      <c r="O19" s="54"/>
      <c r="P19" s="53"/>
      <c r="Q19" s="53"/>
    </row>
    <row r="20" spans="1:17" ht="21.95" customHeight="1" x14ac:dyDescent="0.3">
      <c r="A20" s="82">
        <v>17</v>
      </c>
      <c r="B20" s="78" t="s">
        <v>82</v>
      </c>
      <c r="C20" s="47"/>
      <c r="D20" s="48"/>
      <c r="E20" s="47"/>
      <c r="F20" s="32">
        <f t="shared" si="2"/>
        <v>0</v>
      </c>
      <c r="G20" s="34">
        <f t="shared" si="0"/>
        <v>0</v>
      </c>
      <c r="H20" s="49"/>
      <c r="I20" s="50"/>
      <c r="J20" s="49"/>
      <c r="K20" s="35">
        <f t="shared" si="3"/>
        <v>0</v>
      </c>
      <c r="L20" s="37">
        <f t="shared" si="1"/>
        <v>0</v>
      </c>
      <c r="M20" s="64"/>
      <c r="N20" s="54"/>
      <c r="O20" s="54"/>
      <c r="P20" s="52"/>
      <c r="Q20" s="53"/>
    </row>
    <row r="21" spans="1:17" ht="21.95" customHeight="1" x14ac:dyDescent="0.3">
      <c r="A21" s="96">
        <v>18</v>
      </c>
      <c r="B21" s="85" t="s">
        <v>78</v>
      </c>
      <c r="C21" s="100"/>
      <c r="D21" s="101"/>
      <c r="E21" s="100"/>
      <c r="F21" s="86">
        <f t="shared" si="2"/>
        <v>0</v>
      </c>
      <c r="G21" s="88">
        <f t="shared" si="0"/>
        <v>0</v>
      </c>
      <c r="H21" s="102"/>
      <c r="I21" s="103"/>
      <c r="J21" s="102"/>
      <c r="K21" s="89">
        <f t="shared" si="3"/>
        <v>0</v>
      </c>
      <c r="L21" s="91">
        <f t="shared" si="1"/>
        <v>0</v>
      </c>
      <c r="M21" s="110"/>
      <c r="N21" s="109"/>
      <c r="O21" s="109"/>
      <c r="P21" s="107"/>
      <c r="Q21" s="107"/>
    </row>
    <row r="22" spans="1:17" ht="21.95" customHeight="1" x14ac:dyDescent="0.3">
      <c r="A22" s="96">
        <v>19</v>
      </c>
      <c r="B22" s="85" t="s">
        <v>84</v>
      </c>
      <c r="C22" s="100"/>
      <c r="D22" s="101"/>
      <c r="E22" s="100"/>
      <c r="F22" s="86">
        <f t="shared" si="2"/>
        <v>0</v>
      </c>
      <c r="G22" s="88">
        <f t="shared" si="0"/>
        <v>0</v>
      </c>
      <c r="H22" s="102"/>
      <c r="I22" s="103"/>
      <c r="J22" s="102"/>
      <c r="K22" s="89">
        <f t="shared" si="3"/>
        <v>0</v>
      </c>
      <c r="L22" s="91">
        <f t="shared" si="1"/>
        <v>0</v>
      </c>
      <c r="M22" s="110"/>
      <c r="N22" s="109"/>
      <c r="O22" s="109"/>
      <c r="P22" s="106"/>
      <c r="Q22" s="107"/>
    </row>
    <row r="23" spans="1:17" ht="21.95" customHeight="1" x14ac:dyDescent="0.3">
      <c r="A23" s="82">
        <v>20</v>
      </c>
      <c r="B23" s="78" t="s">
        <v>79</v>
      </c>
      <c r="C23" s="47"/>
      <c r="D23" s="48"/>
      <c r="E23" s="47"/>
      <c r="F23" s="32">
        <f t="shared" si="2"/>
        <v>0</v>
      </c>
      <c r="G23" s="34">
        <f t="shared" si="0"/>
        <v>0</v>
      </c>
      <c r="H23" s="49"/>
      <c r="I23" s="50"/>
      <c r="J23" s="49"/>
      <c r="K23" s="35">
        <f t="shared" si="3"/>
        <v>0</v>
      </c>
      <c r="L23" s="37">
        <f t="shared" si="1"/>
        <v>0</v>
      </c>
      <c r="M23" s="64"/>
      <c r="N23" s="54"/>
      <c r="O23" s="54"/>
      <c r="P23" s="53"/>
      <c r="Q23" s="53"/>
    </row>
    <row r="24" spans="1:17" ht="21.95" customHeight="1" x14ac:dyDescent="0.3">
      <c r="A24" s="82">
        <v>21</v>
      </c>
      <c r="B24" s="78" t="s">
        <v>80</v>
      </c>
      <c r="C24" s="47"/>
      <c r="D24" s="48"/>
      <c r="E24" s="47"/>
      <c r="F24" s="32">
        <f t="shared" si="2"/>
        <v>0</v>
      </c>
      <c r="G24" s="34">
        <f t="shared" si="0"/>
        <v>0</v>
      </c>
      <c r="H24" s="49"/>
      <c r="I24" s="50"/>
      <c r="J24" s="49"/>
      <c r="K24" s="35">
        <f t="shared" si="3"/>
        <v>0</v>
      </c>
      <c r="L24" s="37">
        <f t="shared" si="1"/>
        <v>0</v>
      </c>
      <c r="M24" s="64"/>
      <c r="N24" s="54"/>
      <c r="O24" s="54"/>
      <c r="P24" s="52"/>
      <c r="Q24" s="53"/>
    </row>
    <row r="25" spans="1:17" ht="21.95" customHeight="1" x14ac:dyDescent="0.3">
      <c r="A25" s="82">
        <v>22</v>
      </c>
      <c r="B25" s="78" t="s">
        <v>83</v>
      </c>
      <c r="C25" s="47"/>
      <c r="D25" s="48"/>
      <c r="E25" s="47"/>
      <c r="F25" s="32">
        <f t="shared" si="2"/>
        <v>0</v>
      </c>
      <c r="G25" s="34">
        <f t="shared" si="0"/>
        <v>0</v>
      </c>
      <c r="H25" s="49"/>
      <c r="I25" s="50"/>
      <c r="J25" s="49"/>
      <c r="K25" s="35">
        <f t="shared" si="3"/>
        <v>0</v>
      </c>
      <c r="L25" s="37">
        <f t="shared" si="1"/>
        <v>0</v>
      </c>
      <c r="M25" s="64"/>
      <c r="N25" s="54"/>
      <c r="O25" s="54"/>
      <c r="P25" s="53"/>
      <c r="Q25" s="53"/>
    </row>
    <row r="26" spans="1:17" ht="21.95" customHeight="1" x14ac:dyDescent="0.3">
      <c r="A26" s="82">
        <v>23</v>
      </c>
      <c r="B26" s="78" t="s">
        <v>81</v>
      </c>
      <c r="C26" s="47"/>
      <c r="D26" s="48"/>
      <c r="E26" s="47"/>
      <c r="F26" s="32">
        <f t="shared" si="2"/>
        <v>0</v>
      </c>
      <c r="G26" s="34">
        <f t="shared" si="0"/>
        <v>0</v>
      </c>
      <c r="H26" s="49"/>
      <c r="I26" s="50"/>
      <c r="J26" s="49"/>
      <c r="K26" s="35">
        <f t="shared" si="3"/>
        <v>0</v>
      </c>
      <c r="L26" s="37">
        <f t="shared" si="1"/>
        <v>0</v>
      </c>
      <c r="M26" s="64"/>
      <c r="N26" s="54"/>
      <c r="O26" s="54"/>
      <c r="P26" s="52"/>
      <c r="Q26" s="53"/>
    </row>
    <row r="27" spans="1:17" ht="21.95" customHeight="1" x14ac:dyDescent="0.3">
      <c r="A27" s="82">
        <v>24</v>
      </c>
      <c r="B27" s="78" t="s">
        <v>82</v>
      </c>
      <c r="C27" s="47"/>
      <c r="D27" s="48"/>
      <c r="E27" s="47"/>
      <c r="F27" s="32">
        <f t="shared" si="2"/>
        <v>0</v>
      </c>
      <c r="G27" s="34">
        <f t="shared" si="0"/>
        <v>0</v>
      </c>
      <c r="H27" s="49"/>
      <c r="I27" s="50"/>
      <c r="J27" s="49"/>
      <c r="K27" s="35">
        <f t="shared" si="3"/>
        <v>0</v>
      </c>
      <c r="L27" s="37">
        <f t="shared" si="1"/>
        <v>0</v>
      </c>
      <c r="M27" s="64"/>
      <c r="N27" s="54"/>
      <c r="O27" s="54"/>
      <c r="P27" s="53"/>
      <c r="Q27" s="53"/>
    </row>
    <row r="28" spans="1:17" ht="21.95" customHeight="1" x14ac:dyDescent="0.3">
      <c r="A28" s="96">
        <v>25</v>
      </c>
      <c r="B28" s="85" t="s">
        <v>78</v>
      </c>
      <c r="C28" s="100"/>
      <c r="D28" s="101"/>
      <c r="E28" s="100"/>
      <c r="F28" s="86">
        <f t="shared" si="2"/>
        <v>0</v>
      </c>
      <c r="G28" s="88">
        <f t="shared" si="0"/>
        <v>0</v>
      </c>
      <c r="H28" s="102"/>
      <c r="I28" s="103"/>
      <c r="J28" s="102"/>
      <c r="K28" s="89">
        <f t="shared" si="3"/>
        <v>0</v>
      </c>
      <c r="L28" s="91">
        <f t="shared" si="1"/>
        <v>0</v>
      </c>
      <c r="M28" s="110"/>
      <c r="N28" s="109"/>
      <c r="O28" s="109"/>
      <c r="P28" s="106"/>
      <c r="Q28" s="107"/>
    </row>
    <row r="29" spans="1:17" ht="21.95" customHeight="1" x14ac:dyDescent="0.3">
      <c r="A29" s="96">
        <v>26</v>
      </c>
      <c r="B29" s="85" t="s">
        <v>84</v>
      </c>
      <c r="C29" s="100"/>
      <c r="D29" s="101"/>
      <c r="E29" s="100"/>
      <c r="F29" s="86">
        <f t="shared" si="2"/>
        <v>0</v>
      </c>
      <c r="G29" s="88">
        <f t="shared" si="0"/>
        <v>0</v>
      </c>
      <c r="H29" s="102"/>
      <c r="I29" s="103"/>
      <c r="J29" s="102"/>
      <c r="K29" s="89">
        <f t="shared" si="3"/>
        <v>0</v>
      </c>
      <c r="L29" s="91">
        <f t="shared" si="1"/>
        <v>0</v>
      </c>
      <c r="M29" s="110"/>
      <c r="N29" s="109"/>
      <c r="O29" s="109"/>
      <c r="P29" s="107"/>
      <c r="Q29" s="107"/>
    </row>
    <row r="30" spans="1:17" ht="21.95" customHeight="1" x14ac:dyDescent="0.3">
      <c r="A30" s="82">
        <v>27</v>
      </c>
      <c r="B30" s="78" t="s">
        <v>79</v>
      </c>
      <c r="C30" s="47"/>
      <c r="D30" s="48"/>
      <c r="E30" s="47"/>
      <c r="F30" s="32">
        <f t="shared" si="2"/>
        <v>0</v>
      </c>
      <c r="G30" s="34">
        <f t="shared" si="0"/>
        <v>0</v>
      </c>
      <c r="H30" s="49"/>
      <c r="I30" s="50"/>
      <c r="J30" s="49"/>
      <c r="K30" s="35">
        <f t="shared" si="3"/>
        <v>0</v>
      </c>
      <c r="L30" s="37">
        <f t="shared" si="1"/>
        <v>0</v>
      </c>
      <c r="M30" s="64"/>
      <c r="N30" s="54"/>
      <c r="O30" s="54"/>
      <c r="P30" s="52"/>
      <c r="Q30" s="53"/>
    </row>
    <row r="31" spans="1:17" ht="21.95" customHeight="1" x14ac:dyDescent="0.3">
      <c r="A31" s="82">
        <v>28</v>
      </c>
      <c r="B31" s="78" t="s">
        <v>80</v>
      </c>
      <c r="C31" s="47"/>
      <c r="D31" s="48"/>
      <c r="E31" s="47"/>
      <c r="F31" s="32">
        <f t="shared" si="2"/>
        <v>0</v>
      </c>
      <c r="G31" s="34">
        <f t="shared" si="0"/>
        <v>0</v>
      </c>
      <c r="H31" s="49"/>
      <c r="I31" s="50"/>
      <c r="J31" s="49"/>
      <c r="K31" s="35">
        <f t="shared" si="3"/>
        <v>0</v>
      </c>
      <c r="L31" s="37">
        <f t="shared" si="1"/>
        <v>0</v>
      </c>
      <c r="M31" s="64"/>
      <c r="N31" s="54"/>
      <c r="O31" s="54"/>
      <c r="P31" s="53"/>
      <c r="Q31" s="53"/>
    </row>
    <row r="32" spans="1:17" ht="21.95" customHeight="1" x14ac:dyDescent="0.3">
      <c r="A32" s="82">
        <v>29</v>
      </c>
      <c r="B32" s="78" t="s">
        <v>83</v>
      </c>
      <c r="C32" s="47"/>
      <c r="D32" s="48"/>
      <c r="E32" s="47"/>
      <c r="F32" s="32">
        <f t="shared" si="2"/>
        <v>0</v>
      </c>
      <c r="G32" s="34">
        <f t="shared" si="0"/>
        <v>0</v>
      </c>
      <c r="H32" s="49"/>
      <c r="I32" s="50"/>
      <c r="J32" s="49"/>
      <c r="K32" s="35">
        <f t="shared" si="3"/>
        <v>0</v>
      </c>
      <c r="L32" s="37">
        <f t="shared" si="1"/>
        <v>0</v>
      </c>
      <c r="M32" s="64"/>
      <c r="N32" s="54"/>
      <c r="O32" s="54"/>
      <c r="P32" s="52"/>
      <c r="Q32" s="53"/>
    </row>
    <row r="33" spans="1:17" ht="21.95" customHeight="1" x14ac:dyDescent="0.3">
      <c r="A33" s="82">
        <v>30</v>
      </c>
      <c r="B33" s="78" t="s">
        <v>81</v>
      </c>
      <c r="C33" s="47"/>
      <c r="D33" s="48"/>
      <c r="E33" s="47"/>
      <c r="F33" s="32">
        <f t="shared" si="2"/>
        <v>0</v>
      </c>
      <c r="G33" s="34">
        <f t="shared" si="0"/>
        <v>0</v>
      </c>
      <c r="H33" s="49"/>
      <c r="I33" s="50"/>
      <c r="J33" s="49"/>
      <c r="K33" s="35">
        <f t="shared" si="3"/>
        <v>0</v>
      </c>
      <c r="L33" s="37">
        <f t="shared" si="1"/>
        <v>0</v>
      </c>
      <c r="M33" s="64"/>
      <c r="N33" s="54"/>
      <c r="O33" s="54"/>
      <c r="P33" s="53"/>
      <c r="Q33" s="53"/>
    </row>
    <row r="34" spans="1:17" ht="21.95" customHeight="1" thickBot="1" x14ac:dyDescent="0.35">
      <c r="A34" s="83">
        <v>31</v>
      </c>
      <c r="B34" s="78" t="s">
        <v>82</v>
      </c>
      <c r="C34" s="55"/>
      <c r="D34" s="56"/>
      <c r="E34" s="55"/>
      <c r="F34" s="32">
        <f t="shared" si="2"/>
        <v>0</v>
      </c>
      <c r="G34" s="34">
        <f t="shared" si="0"/>
        <v>0</v>
      </c>
      <c r="H34" s="57"/>
      <c r="I34" s="58"/>
      <c r="J34" s="57"/>
      <c r="K34" s="35">
        <f t="shared" si="3"/>
        <v>0</v>
      </c>
      <c r="L34" s="37">
        <f t="shared" si="1"/>
        <v>0</v>
      </c>
      <c r="M34" s="66"/>
      <c r="N34" s="59"/>
      <c r="O34" s="59"/>
      <c r="P34" s="60"/>
      <c r="Q34" s="60"/>
    </row>
    <row r="35" spans="1:17" ht="27" customHeight="1" x14ac:dyDescent="0.25">
      <c r="A35" s="206" t="s">
        <v>2</v>
      </c>
      <c r="B35" s="207"/>
      <c r="C35" s="161" t="s">
        <v>33</v>
      </c>
      <c r="D35" s="162"/>
      <c r="E35" s="162"/>
      <c r="F35" s="163"/>
      <c r="G35" s="164" t="s">
        <v>40</v>
      </c>
      <c r="H35" s="166" t="s">
        <v>33</v>
      </c>
      <c r="I35" s="162"/>
      <c r="J35" s="162"/>
      <c r="K35" s="163"/>
      <c r="L35" s="197" t="s">
        <v>40</v>
      </c>
      <c r="M35" s="199" t="s">
        <v>11</v>
      </c>
      <c r="N35" s="201">
        <f>SUM(N4:N34)</f>
        <v>0</v>
      </c>
      <c r="O35" s="203">
        <f>SUM(O4:O34)</f>
        <v>0</v>
      </c>
      <c r="P35" s="195">
        <f>SUM(P4:P34)</f>
        <v>0</v>
      </c>
      <c r="Q35" s="195">
        <f>SUM(Q4:Q34)</f>
        <v>0</v>
      </c>
    </row>
    <row r="36" spans="1:17" ht="27" customHeight="1" thickBot="1" x14ac:dyDescent="0.3">
      <c r="A36" s="208"/>
      <c r="B36" s="209"/>
      <c r="C36" s="173">
        <f>SUM(D4:D34)</f>
        <v>0</v>
      </c>
      <c r="D36" s="205"/>
      <c r="E36" s="205"/>
      <c r="F36" s="175"/>
      <c r="G36" s="165"/>
      <c r="H36" s="176">
        <f>SUM(I4:I34)</f>
        <v>0</v>
      </c>
      <c r="I36" s="205"/>
      <c r="J36" s="205"/>
      <c r="K36" s="175"/>
      <c r="L36" s="198"/>
      <c r="M36" s="200"/>
      <c r="N36" s="202"/>
      <c r="O36" s="204"/>
      <c r="P36" s="195"/>
      <c r="Q36" s="195"/>
    </row>
    <row r="37" spans="1:17" ht="27" customHeight="1" x14ac:dyDescent="0.25">
      <c r="A37" s="208"/>
      <c r="B37" s="209"/>
      <c r="C37" s="177" t="s">
        <v>10</v>
      </c>
      <c r="D37" s="178"/>
      <c r="E37" s="178"/>
      <c r="F37" s="163"/>
      <c r="G37" s="179">
        <f>IF(G39=0,0,SUM(G4:G34)/G39)</f>
        <v>0</v>
      </c>
      <c r="H37" s="181" t="s">
        <v>10</v>
      </c>
      <c r="I37" s="182"/>
      <c r="J37" s="182"/>
      <c r="K37" s="163"/>
      <c r="L37" s="183">
        <f>IF(L39=0,0,SUM(L4:L34)/L39)</f>
        <v>0</v>
      </c>
      <c r="M37" s="185" t="s">
        <v>3</v>
      </c>
      <c r="N37" s="187">
        <f>N35+O35</f>
        <v>0</v>
      </c>
      <c r="O37" s="188"/>
      <c r="P37" s="195"/>
      <c r="Q37" s="195"/>
    </row>
    <row r="38" spans="1:17" ht="27" customHeight="1" thickBot="1" x14ac:dyDescent="0.3">
      <c r="A38" s="210"/>
      <c r="B38" s="211"/>
      <c r="C38" s="167">
        <f>SUM(F4:F34)*24</f>
        <v>0</v>
      </c>
      <c r="D38" s="168"/>
      <c r="E38" s="168"/>
      <c r="F38" s="169"/>
      <c r="G38" s="180"/>
      <c r="H38" s="170">
        <f>SUM(K4:K34)*24</f>
        <v>0</v>
      </c>
      <c r="I38" s="171"/>
      <c r="J38" s="171"/>
      <c r="K38" s="172"/>
      <c r="L38" s="184"/>
      <c r="M38" s="186"/>
      <c r="N38" s="189"/>
      <c r="O38" s="190"/>
      <c r="P38" s="196"/>
      <c r="Q38" s="196"/>
    </row>
    <row r="39" spans="1:17" ht="17.100000000000001" hidden="1" customHeight="1" x14ac:dyDescent="0.25">
      <c r="A39" s="21"/>
      <c r="G39" s="2">
        <f>COUNTIF(G4:G34,"&lt;&gt;0")</f>
        <v>0</v>
      </c>
      <c r="L39" s="2">
        <f>COUNTIF(L4:L34,"&lt;&gt;0")</f>
        <v>0</v>
      </c>
    </row>
    <row r="40" spans="1:17" hidden="1" x14ac:dyDescent="0.25"/>
  </sheetData>
  <sheetProtection password="E91B" sheet="1" objects="1" scenarios="1" selectLockedCells="1"/>
  <mergeCells count="38">
    <mergeCell ref="A1:B1"/>
    <mergeCell ref="C1:G1"/>
    <mergeCell ref="H1:L1"/>
    <mergeCell ref="L2:L3"/>
    <mergeCell ref="K2:K3"/>
    <mergeCell ref="J2:J3"/>
    <mergeCell ref="I2:I3"/>
    <mergeCell ref="A2:B3"/>
    <mergeCell ref="C2:C3"/>
    <mergeCell ref="L35:L36"/>
    <mergeCell ref="P35:P38"/>
    <mergeCell ref="D2:D3"/>
    <mergeCell ref="A35:B38"/>
    <mergeCell ref="H35:K35"/>
    <mergeCell ref="M2:M3"/>
    <mergeCell ref="N2:O2"/>
    <mergeCell ref="E2:E3"/>
    <mergeCell ref="G2:G3"/>
    <mergeCell ref="H2:H3"/>
    <mergeCell ref="G37:G38"/>
    <mergeCell ref="P2:Q2"/>
    <mergeCell ref="Q35:Q38"/>
    <mergeCell ref="M1:Q1"/>
    <mergeCell ref="C38:F38"/>
    <mergeCell ref="C37:F37"/>
    <mergeCell ref="H37:K37"/>
    <mergeCell ref="H38:K38"/>
    <mergeCell ref="N35:N36"/>
    <mergeCell ref="O35:O36"/>
    <mergeCell ref="M35:M36"/>
    <mergeCell ref="H36:K36"/>
    <mergeCell ref="G35:G36"/>
    <mergeCell ref="F2:F3"/>
    <mergeCell ref="C35:F35"/>
    <mergeCell ref="C36:F36"/>
    <mergeCell ref="L37:L38"/>
    <mergeCell ref="N37:O38"/>
    <mergeCell ref="M37:M38"/>
  </mergeCells>
  <phoneticPr fontId="0" type="noConversion"/>
  <hyperlinks>
    <hyperlink ref="A35:B38" location="Riassunto!A6" tooltip="Vai al Riassunto" display="TOTALI"/>
  </hyperlinks>
  <pageMargins left="0.59055118110236227" right="0" top="0.39370078740157483" bottom="0" header="0.51181102362204722" footer="0.51181102362204722"/>
  <pageSetup paperSize="9" scale="65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Q40"/>
  <sheetViews>
    <sheetView showGridLines="0" showRowColHeaders="0" showZeros="0" zoomScale="55" zoomScaleNormal="55" workbookViewId="0">
      <pane xSplit="17" ySplit="40" topLeftCell="R56" activePane="bottomRight" state="frozen"/>
      <selection activeCell="A2" sqref="A2:B3"/>
      <selection pane="topRight" activeCell="A2" sqref="A2:B3"/>
      <selection pane="bottomLeft" activeCell="A2" sqref="A2:B3"/>
      <selection pane="bottomRight" activeCell="C6" sqref="C6"/>
    </sheetView>
  </sheetViews>
  <sheetFormatPr defaultRowHeight="15.75" x14ac:dyDescent="0.25"/>
  <cols>
    <col min="1" max="2" width="12.625" style="1" customWidth="1"/>
    <col min="3" max="12" width="13.625" style="1" customWidth="1"/>
    <col min="13" max="13" width="70.625" style="1" customWidth="1"/>
    <col min="14" max="17" width="13.625" style="1" customWidth="1"/>
    <col min="18" max="16384" width="9" style="1"/>
  </cols>
  <sheetData>
    <row r="1" spans="1:17" ht="30" customHeight="1" thickBot="1" x14ac:dyDescent="0.3">
      <c r="A1" s="212" t="s">
        <v>67</v>
      </c>
      <c r="B1" s="213"/>
      <c r="C1" s="135" t="s">
        <v>6</v>
      </c>
      <c r="D1" s="136"/>
      <c r="E1" s="136"/>
      <c r="F1" s="136"/>
      <c r="G1" s="137"/>
      <c r="H1" s="138" t="s">
        <v>7</v>
      </c>
      <c r="I1" s="139"/>
      <c r="J1" s="139"/>
      <c r="K1" s="139"/>
      <c r="L1" s="140"/>
      <c r="M1" s="141"/>
      <c r="N1" s="142"/>
      <c r="O1" s="142"/>
      <c r="P1" s="143"/>
      <c r="Q1" s="144"/>
    </row>
    <row r="2" spans="1:17" ht="30" customHeight="1" thickBot="1" x14ac:dyDescent="0.3">
      <c r="A2" s="147" t="s">
        <v>0</v>
      </c>
      <c r="B2" s="148"/>
      <c r="C2" s="151" t="s">
        <v>8</v>
      </c>
      <c r="D2" s="145" t="s">
        <v>4</v>
      </c>
      <c r="E2" s="153" t="s">
        <v>9</v>
      </c>
      <c r="F2" s="145" t="s">
        <v>41</v>
      </c>
      <c r="G2" s="145" t="s">
        <v>5</v>
      </c>
      <c r="H2" s="127" t="s">
        <v>8</v>
      </c>
      <c r="I2" s="129" t="s">
        <v>4</v>
      </c>
      <c r="J2" s="127" t="s">
        <v>9</v>
      </c>
      <c r="K2" s="129" t="s">
        <v>41</v>
      </c>
      <c r="L2" s="129" t="s">
        <v>5</v>
      </c>
      <c r="M2" s="131" t="s">
        <v>1</v>
      </c>
      <c r="N2" s="191" t="s">
        <v>12</v>
      </c>
      <c r="O2" s="192"/>
      <c r="P2" s="193" t="s">
        <v>46</v>
      </c>
      <c r="Q2" s="194"/>
    </row>
    <row r="3" spans="1:17" ht="30" customHeight="1" thickBot="1" x14ac:dyDescent="0.3">
      <c r="A3" s="149"/>
      <c r="B3" s="150"/>
      <c r="C3" s="152"/>
      <c r="D3" s="146"/>
      <c r="E3" s="154"/>
      <c r="F3" s="146"/>
      <c r="G3" s="146"/>
      <c r="H3" s="128"/>
      <c r="I3" s="130"/>
      <c r="J3" s="128"/>
      <c r="K3" s="130"/>
      <c r="L3" s="130"/>
      <c r="M3" s="132"/>
      <c r="N3" s="28" t="s">
        <v>14</v>
      </c>
      <c r="O3" s="31" t="s">
        <v>13</v>
      </c>
      <c r="P3" s="26" t="str">
        <f>Gennaio!P3</f>
        <v>Tamoil</v>
      </c>
      <c r="Q3" s="27" t="str">
        <f>Gennaio!Q3</f>
        <v>Esso</v>
      </c>
    </row>
    <row r="4" spans="1:17" ht="21.95" customHeight="1" x14ac:dyDescent="0.3">
      <c r="A4" s="84">
        <v>1</v>
      </c>
      <c r="B4" s="85" t="s">
        <v>78</v>
      </c>
      <c r="C4" s="100"/>
      <c r="D4" s="101"/>
      <c r="E4" s="100"/>
      <c r="F4" s="86">
        <f>IF(E4&lt;C4,0,E4-C4)</f>
        <v>0</v>
      </c>
      <c r="G4" s="88">
        <f t="shared" ref="G4:G31" si="0">IF(C4=0,0,IF(D4=0,0,IF(E4=0,0,(D4/F4)/24)))</f>
        <v>0</v>
      </c>
      <c r="H4" s="102"/>
      <c r="I4" s="103"/>
      <c r="J4" s="102"/>
      <c r="K4" s="89">
        <f>IF(J4&lt;H4,0,J4-H4)</f>
        <v>0</v>
      </c>
      <c r="L4" s="91">
        <f t="shared" ref="L4:L31" si="1">IF(H4=0,0,IF(I4=0,0,IF(J4=0,0,(I4/K4)/24)))</f>
        <v>0</v>
      </c>
      <c r="M4" s="104"/>
      <c r="N4" s="105"/>
      <c r="O4" s="105"/>
      <c r="P4" s="106"/>
      <c r="Q4" s="107"/>
    </row>
    <row r="5" spans="1:17" ht="21.95" customHeight="1" x14ac:dyDescent="0.3">
      <c r="A5" s="96">
        <v>2</v>
      </c>
      <c r="B5" s="85" t="s">
        <v>84</v>
      </c>
      <c r="C5" s="100"/>
      <c r="D5" s="101"/>
      <c r="E5" s="100"/>
      <c r="F5" s="86">
        <f t="shared" ref="F5:F31" si="2">IF(E5&lt;C5,0,E5-C5)</f>
        <v>0</v>
      </c>
      <c r="G5" s="88">
        <f t="shared" si="0"/>
        <v>0</v>
      </c>
      <c r="H5" s="102"/>
      <c r="I5" s="103"/>
      <c r="J5" s="102"/>
      <c r="K5" s="89">
        <f t="shared" ref="K5:K31" si="3">IF(J5&lt;H5,0,J5-H5)</f>
        <v>0</v>
      </c>
      <c r="L5" s="91">
        <f t="shared" si="1"/>
        <v>0</v>
      </c>
      <c r="M5" s="110"/>
      <c r="N5" s="109"/>
      <c r="O5" s="109"/>
      <c r="P5" s="107"/>
      <c r="Q5" s="107"/>
    </row>
    <row r="6" spans="1:17" ht="21.95" customHeight="1" x14ac:dyDescent="0.3">
      <c r="A6" s="82">
        <v>3</v>
      </c>
      <c r="B6" s="78" t="s">
        <v>79</v>
      </c>
      <c r="C6" s="47"/>
      <c r="D6" s="48"/>
      <c r="E6" s="47"/>
      <c r="F6" s="32">
        <f t="shared" si="2"/>
        <v>0</v>
      </c>
      <c r="G6" s="34">
        <f t="shared" si="0"/>
        <v>0</v>
      </c>
      <c r="H6" s="49"/>
      <c r="I6" s="50"/>
      <c r="J6" s="49"/>
      <c r="K6" s="35">
        <f t="shared" si="3"/>
        <v>0</v>
      </c>
      <c r="L6" s="37">
        <f t="shared" si="1"/>
        <v>0</v>
      </c>
      <c r="M6" s="64"/>
      <c r="N6" s="54"/>
      <c r="O6" s="54"/>
      <c r="P6" s="52"/>
      <c r="Q6" s="53"/>
    </row>
    <row r="7" spans="1:17" ht="21.95" customHeight="1" x14ac:dyDescent="0.3">
      <c r="A7" s="82">
        <v>4</v>
      </c>
      <c r="B7" s="78" t="s">
        <v>80</v>
      </c>
      <c r="C7" s="47"/>
      <c r="D7" s="48"/>
      <c r="E7" s="47"/>
      <c r="F7" s="32">
        <f t="shared" si="2"/>
        <v>0</v>
      </c>
      <c r="G7" s="34">
        <f t="shared" si="0"/>
        <v>0</v>
      </c>
      <c r="H7" s="49"/>
      <c r="I7" s="50"/>
      <c r="J7" s="49"/>
      <c r="K7" s="35">
        <f t="shared" si="3"/>
        <v>0</v>
      </c>
      <c r="L7" s="37">
        <f t="shared" si="1"/>
        <v>0</v>
      </c>
      <c r="M7" s="65"/>
      <c r="N7" s="54"/>
      <c r="O7" s="54"/>
      <c r="P7" s="53"/>
      <c r="Q7" s="53"/>
    </row>
    <row r="8" spans="1:17" ht="21.95" customHeight="1" x14ac:dyDescent="0.3">
      <c r="A8" s="82">
        <v>5</v>
      </c>
      <c r="B8" s="78" t="s">
        <v>83</v>
      </c>
      <c r="C8" s="47"/>
      <c r="D8" s="48"/>
      <c r="E8" s="47"/>
      <c r="F8" s="32">
        <f t="shared" si="2"/>
        <v>0</v>
      </c>
      <c r="G8" s="34">
        <f t="shared" si="0"/>
        <v>0</v>
      </c>
      <c r="H8" s="49"/>
      <c r="I8" s="50"/>
      <c r="J8" s="49"/>
      <c r="K8" s="35">
        <f t="shared" si="3"/>
        <v>0</v>
      </c>
      <c r="L8" s="37">
        <f t="shared" si="1"/>
        <v>0</v>
      </c>
      <c r="M8" s="64"/>
      <c r="N8" s="54"/>
      <c r="O8" s="54"/>
      <c r="P8" s="52"/>
      <c r="Q8" s="53"/>
    </row>
    <row r="9" spans="1:17" ht="21.95" customHeight="1" x14ac:dyDescent="0.3">
      <c r="A9" s="82">
        <v>6</v>
      </c>
      <c r="B9" s="78" t="s">
        <v>81</v>
      </c>
      <c r="C9" s="47"/>
      <c r="D9" s="48"/>
      <c r="E9" s="47"/>
      <c r="F9" s="32">
        <f t="shared" si="2"/>
        <v>0</v>
      </c>
      <c r="G9" s="34">
        <f t="shared" si="0"/>
        <v>0</v>
      </c>
      <c r="H9" s="49"/>
      <c r="I9" s="50"/>
      <c r="J9" s="49"/>
      <c r="K9" s="35">
        <f t="shared" si="3"/>
        <v>0</v>
      </c>
      <c r="L9" s="37">
        <f t="shared" si="1"/>
        <v>0</v>
      </c>
      <c r="M9" s="64"/>
      <c r="N9" s="54"/>
      <c r="O9" s="54"/>
      <c r="P9" s="53"/>
      <c r="Q9" s="53"/>
    </row>
    <row r="10" spans="1:17" ht="21.95" customHeight="1" x14ac:dyDescent="0.3">
      <c r="A10" s="82">
        <v>7</v>
      </c>
      <c r="B10" s="78" t="s">
        <v>82</v>
      </c>
      <c r="C10" s="47"/>
      <c r="D10" s="48"/>
      <c r="E10" s="47"/>
      <c r="F10" s="32">
        <f t="shared" si="2"/>
        <v>0</v>
      </c>
      <c r="G10" s="34">
        <f t="shared" si="0"/>
        <v>0</v>
      </c>
      <c r="H10" s="49"/>
      <c r="I10" s="50"/>
      <c r="J10" s="49"/>
      <c r="K10" s="35">
        <f t="shared" si="3"/>
        <v>0</v>
      </c>
      <c r="L10" s="37">
        <f t="shared" si="1"/>
        <v>0</v>
      </c>
      <c r="M10" s="64"/>
      <c r="N10" s="54"/>
      <c r="O10" s="54"/>
      <c r="P10" s="52"/>
      <c r="Q10" s="53"/>
    </row>
    <row r="11" spans="1:17" ht="21.95" customHeight="1" x14ac:dyDescent="0.3">
      <c r="A11" s="96">
        <v>8</v>
      </c>
      <c r="B11" s="85" t="s">
        <v>78</v>
      </c>
      <c r="C11" s="100"/>
      <c r="D11" s="101"/>
      <c r="E11" s="100"/>
      <c r="F11" s="86">
        <f t="shared" si="2"/>
        <v>0</v>
      </c>
      <c r="G11" s="88">
        <f t="shared" si="0"/>
        <v>0</v>
      </c>
      <c r="H11" s="102"/>
      <c r="I11" s="103"/>
      <c r="J11" s="102"/>
      <c r="K11" s="89">
        <f t="shared" si="3"/>
        <v>0</v>
      </c>
      <c r="L11" s="91">
        <f t="shared" si="1"/>
        <v>0</v>
      </c>
      <c r="M11" s="110"/>
      <c r="N11" s="109"/>
      <c r="O11" s="109"/>
      <c r="P11" s="107"/>
      <c r="Q11" s="107"/>
    </row>
    <row r="12" spans="1:17" ht="21.95" customHeight="1" x14ac:dyDescent="0.3">
      <c r="A12" s="96">
        <v>9</v>
      </c>
      <c r="B12" s="85" t="s">
        <v>84</v>
      </c>
      <c r="C12" s="100"/>
      <c r="D12" s="101"/>
      <c r="E12" s="100"/>
      <c r="F12" s="86">
        <f t="shared" si="2"/>
        <v>0</v>
      </c>
      <c r="G12" s="88">
        <f t="shared" si="0"/>
        <v>0</v>
      </c>
      <c r="H12" s="102"/>
      <c r="I12" s="103"/>
      <c r="J12" s="102"/>
      <c r="K12" s="89">
        <f t="shared" si="3"/>
        <v>0</v>
      </c>
      <c r="L12" s="91">
        <f t="shared" si="1"/>
        <v>0</v>
      </c>
      <c r="M12" s="110"/>
      <c r="N12" s="109"/>
      <c r="O12" s="109"/>
      <c r="P12" s="106"/>
      <c r="Q12" s="107"/>
    </row>
    <row r="13" spans="1:17" ht="21.95" customHeight="1" x14ac:dyDescent="0.3">
      <c r="A13" s="82">
        <v>10</v>
      </c>
      <c r="B13" s="78" t="s">
        <v>79</v>
      </c>
      <c r="C13" s="47"/>
      <c r="D13" s="48"/>
      <c r="E13" s="47"/>
      <c r="F13" s="32">
        <f t="shared" si="2"/>
        <v>0</v>
      </c>
      <c r="G13" s="34">
        <f t="shared" si="0"/>
        <v>0</v>
      </c>
      <c r="H13" s="49"/>
      <c r="I13" s="50"/>
      <c r="J13" s="49"/>
      <c r="K13" s="35">
        <f t="shared" si="3"/>
        <v>0</v>
      </c>
      <c r="L13" s="37">
        <f t="shared" si="1"/>
        <v>0</v>
      </c>
      <c r="M13" s="64"/>
      <c r="N13" s="54"/>
      <c r="O13" s="54"/>
      <c r="P13" s="53"/>
      <c r="Q13" s="53"/>
    </row>
    <row r="14" spans="1:17" ht="21.95" customHeight="1" x14ac:dyDescent="0.3">
      <c r="A14" s="82">
        <v>11</v>
      </c>
      <c r="B14" s="78" t="s">
        <v>80</v>
      </c>
      <c r="C14" s="47"/>
      <c r="D14" s="48"/>
      <c r="E14" s="47"/>
      <c r="F14" s="32">
        <f t="shared" si="2"/>
        <v>0</v>
      </c>
      <c r="G14" s="34">
        <f t="shared" si="0"/>
        <v>0</v>
      </c>
      <c r="H14" s="49"/>
      <c r="I14" s="50"/>
      <c r="J14" s="49"/>
      <c r="K14" s="35">
        <f t="shared" si="3"/>
        <v>0</v>
      </c>
      <c r="L14" s="37">
        <f t="shared" si="1"/>
        <v>0</v>
      </c>
      <c r="M14" s="64"/>
      <c r="N14" s="54"/>
      <c r="O14" s="54"/>
      <c r="P14" s="52"/>
      <c r="Q14" s="53"/>
    </row>
    <row r="15" spans="1:17" ht="21.95" customHeight="1" x14ac:dyDescent="0.3">
      <c r="A15" s="82">
        <v>12</v>
      </c>
      <c r="B15" s="78" t="s">
        <v>83</v>
      </c>
      <c r="C15" s="47"/>
      <c r="D15" s="48"/>
      <c r="E15" s="47"/>
      <c r="F15" s="32">
        <f t="shared" si="2"/>
        <v>0</v>
      </c>
      <c r="G15" s="34">
        <f t="shared" si="0"/>
        <v>0</v>
      </c>
      <c r="H15" s="49"/>
      <c r="I15" s="50"/>
      <c r="J15" s="49"/>
      <c r="K15" s="35">
        <f t="shared" si="3"/>
        <v>0</v>
      </c>
      <c r="L15" s="37">
        <f t="shared" si="1"/>
        <v>0</v>
      </c>
      <c r="M15" s="64"/>
      <c r="N15" s="54"/>
      <c r="O15" s="54"/>
      <c r="P15" s="53"/>
      <c r="Q15" s="53"/>
    </row>
    <row r="16" spans="1:17" ht="21.95" customHeight="1" x14ac:dyDescent="0.3">
      <c r="A16" s="82">
        <v>13</v>
      </c>
      <c r="B16" s="78" t="s">
        <v>81</v>
      </c>
      <c r="C16" s="47"/>
      <c r="D16" s="48"/>
      <c r="E16" s="47"/>
      <c r="F16" s="32">
        <f t="shared" si="2"/>
        <v>0</v>
      </c>
      <c r="G16" s="34">
        <f t="shared" si="0"/>
        <v>0</v>
      </c>
      <c r="H16" s="49"/>
      <c r="I16" s="50"/>
      <c r="J16" s="49"/>
      <c r="K16" s="35">
        <f t="shared" si="3"/>
        <v>0</v>
      </c>
      <c r="L16" s="37">
        <f t="shared" si="1"/>
        <v>0</v>
      </c>
      <c r="M16" s="64"/>
      <c r="N16" s="54"/>
      <c r="O16" s="54"/>
      <c r="P16" s="52"/>
      <c r="Q16" s="53"/>
    </row>
    <row r="17" spans="1:17" ht="21.95" customHeight="1" x14ac:dyDescent="0.3">
      <c r="A17" s="82">
        <v>14</v>
      </c>
      <c r="B17" s="78" t="s">
        <v>82</v>
      </c>
      <c r="C17" s="47"/>
      <c r="D17" s="48"/>
      <c r="E17" s="47"/>
      <c r="F17" s="32">
        <f t="shared" si="2"/>
        <v>0</v>
      </c>
      <c r="G17" s="34">
        <f t="shared" si="0"/>
        <v>0</v>
      </c>
      <c r="H17" s="49"/>
      <c r="I17" s="50"/>
      <c r="J17" s="49"/>
      <c r="K17" s="35">
        <f t="shared" si="3"/>
        <v>0</v>
      </c>
      <c r="L17" s="37">
        <f t="shared" si="1"/>
        <v>0</v>
      </c>
      <c r="M17" s="64"/>
      <c r="N17" s="54"/>
      <c r="O17" s="54"/>
      <c r="P17" s="53"/>
      <c r="Q17" s="53"/>
    </row>
    <row r="18" spans="1:17" ht="21.95" customHeight="1" x14ac:dyDescent="0.3">
      <c r="A18" s="96">
        <v>15</v>
      </c>
      <c r="B18" s="85" t="s">
        <v>78</v>
      </c>
      <c r="C18" s="100"/>
      <c r="D18" s="101"/>
      <c r="E18" s="100"/>
      <c r="F18" s="86">
        <f t="shared" si="2"/>
        <v>0</v>
      </c>
      <c r="G18" s="88">
        <f t="shared" si="0"/>
        <v>0</v>
      </c>
      <c r="H18" s="102"/>
      <c r="I18" s="103"/>
      <c r="J18" s="102"/>
      <c r="K18" s="89">
        <f t="shared" si="3"/>
        <v>0</v>
      </c>
      <c r="L18" s="91">
        <f t="shared" si="1"/>
        <v>0</v>
      </c>
      <c r="M18" s="110"/>
      <c r="N18" s="109"/>
      <c r="O18" s="109"/>
      <c r="P18" s="106"/>
      <c r="Q18" s="107"/>
    </row>
    <row r="19" spans="1:17" ht="21.95" customHeight="1" x14ac:dyDescent="0.3">
      <c r="A19" s="96">
        <v>16</v>
      </c>
      <c r="B19" s="85" t="s">
        <v>84</v>
      </c>
      <c r="C19" s="100"/>
      <c r="D19" s="101"/>
      <c r="E19" s="100"/>
      <c r="F19" s="86">
        <f t="shared" si="2"/>
        <v>0</v>
      </c>
      <c r="G19" s="88">
        <f t="shared" si="0"/>
        <v>0</v>
      </c>
      <c r="H19" s="102"/>
      <c r="I19" s="103"/>
      <c r="J19" s="102"/>
      <c r="K19" s="89">
        <f t="shared" si="3"/>
        <v>0</v>
      </c>
      <c r="L19" s="91">
        <f t="shared" si="1"/>
        <v>0</v>
      </c>
      <c r="M19" s="110"/>
      <c r="N19" s="109"/>
      <c r="O19" s="109"/>
      <c r="P19" s="107"/>
      <c r="Q19" s="107"/>
    </row>
    <row r="20" spans="1:17" ht="21.95" customHeight="1" x14ac:dyDescent="0.3">
      <c r="A20" s="82">
        <v>17</v>
      </c>
      <c r="B20" s="78" t="s">
        <v>79</v>
      </c>
      <c r="C20" s="47"/>
      <c r="D20" s="48"/>
      <c r="E20" s="47"/>
      <c r="F20" s="32">
        <f t="shared" si="2"/>
        <v>0</v>
      </c>
      <c r="G20" s="34">
        <f t="shared" si="0"/>
        <v>0</v>
      </c>
      <c r="H20" s="49"/>
      <c r="I20" s="50"/>
      <c r="J20" s="49"/>
      <c r="K20" s="35">
        <f t="shared" si="3"/>
        <v>0</v>
      </c>
      <c r="L20" s="37">
        <f t="shared" si="1"/>
        <v>0</v>
      </c>
      <c r="M20" s="64"/>
      <c r="N20" s="54"/>
      <c r="O20" s="54"/>
      <c r="P20" s="52"/>
      <c r="Q20" s="53"/>
    </row>
    <row r="21" spans="1:17" ht="21.95" customHeight="1" x14ac:dyDescent="0.3">
      <c r="A21" s="82">
        <v>18</v>
      </c>
      <c r="B21" s="78" t="s">
        <v>80</v>
      </c>
      <c r="C21" s="47"/>
      <c r="D21" s="48"/>
      <c r="E21" s="47"/>
      <c r="F21" s="32">
        <f t="shared" si="2"/>
        <v>0</v>
      </c>
      <c r="G21" s="34">
        <f t="shared" si="0"/>
        <v>0</v>
      </c>
      <c r="H21" s="49"/>
      <c r="I21" s="50"/>
      <c r="J21" s="49"/>
      <c r="K21" s="35">
        <f t="shared" si="3"/>
        <v>0</v>
      </c>
      <c r="L21" s="37">
        <f t="shared" si="1"/>
        <v>0</v>
      </c>
      <c r="M21" s="64"/>
      <c r="N21" s="54"/>
      <c r="O21" s="54"/>
      <c r="P21" s="53"/>
      <c r="Q21" s="53"/>
    </row>
    <row r="22" spans="1:17" ht="21.95" customHeight="1" x14ac:dyDescent="0.3">
      <c r="A22" s="82">
        <v>19</v>
      </c>
      <c r="B22" s="78" t="s">
        <v>83</v>
      </c>
      <c r="C22" s="47"/>
      <c r="D22" s="48"/>
      <c r="E22" s="47"/>
      <c r="F22" s="32">
        <f t="shared" si="2"/>
        <v>0</v>
      </c>
      <c r="G22" s="34">
        <f t="shared" si="0"/>
        <v>0</v>
      </c>
      <c r="H22" s="49"/>
      <c r="I22" s="50"/>
      <c r="J22" s="49"/>
      <c r="K22" s="35">
        <f t="shared" si="3"/>
        <v>0</v>
      </c>
      <c r="L22" s="37">
        <f t="shared" si="1"/>
        <v>0</v>
      </c>
      <c r="M22" s="64"/>
      <c r="N22" s="54"/>
      <c r="O22" s="54"/>
      <c r="P22" s="52"/>
      <c r="Q22" s="53"/>
    </row>
    <row r="23" spans="1:17" ht="21.95" customHeight="1" x14ac:dyDescent="0.3">
      <c r="A23" s="82">
        <v>20</v>
      </c>
      <c r="B23" s="78" t="s">
        <v>81</v>
      </c>
      <c r="C23" s="47"/>
      <c r="D23" s="48"/>
      <c r="E23" s="47"/>
      <c r="F23" s="32">
        <f t="shared" si="2"/>
        <v>0</v>
      </c>
      <c r="G23" s="34">
        <f t="shared" si="0"/>
        <v>0</v>
      </c>
      <c r="H23" s="49"/>
      <c r="I23" s="50"/>
      <c r="J23" s="49"/>
      <c r="K23" s="35">
        <f t="shared" si="3"/>
        <v>0</v>
      </c>
      <c r="L23" s="37">
        <f t="shared" si="1"/>
        <v>0</v>
      </c>
      <c r="M23" s="64"/>
      <c r="N23" s="54"/>
      <c r="O23" s="54"/>
      <c r="P23" s="53"/>
      <c r="Q23" s="53"/>
    </row>
    <row r="24" spans="1:17" ht="21.95" customHeight="1" x14ac:dyDescent="0.3">
      <c r="A24" s="82">
        <v>21</v>
      </c>
      <c r="B24" s="78" t="s">
        <v>82</v>
      </c>
      <c r="C24" s="47"/>
      <c r="D24" s="48"/>
      <c r="E24" s="47"/>
      <c r="F24" s="32">
        <f t="shared" si="2"/>
        <v>0</v>
      </c>
      <c r="G24" s="34">
        <f t="shared" si="0"/>
        <v>0</v>
      </c>
      <c r="H24" s="49"/>
      <c r="I24" s="50"/>
      <c r="J24" s="49"/>
      <c r="K24" s="35">
        <f t="shared" si="3"/>
        <v>0</v>
      </c>
      <c r="L24" s="37">
        <f t="shared" si="1"/>
        <v>0</v>
      </c>
      <c r="M24" s="64"/>
      <c r="N24" s="54"/>
      <c r="O24" s="54"/>
      <c r="P24" s="52"/>
      <c r="Q24" s="53"/>
    </row>
    <row r="25" spans="1:17" ht="21.95" customHeight="1" x14ac:dyDescent="0.3">
      <c r="A25" s="96">
        <v>22</v>
      </c>
      <c r="B25" s="85" t="s">
        <v>78</v>
      </c>
      <c r="C25" s="100"/>
      <c r="D25" s="101"/>
      <c r="E25" s="100"/>
      <c r="F25" s="86">
        <f t="shared" si="2"/>
        <v>0</v>
      </c>
      <c r="G25" s="88">
        <f t="shared" si="0"/>
        <v>0</v>
      </c>
      <c r="H25" s="102"/>
      <c r="I25" s="103"/>
      <c r="J25" s="102"/>
      <c r="K25" s="89">
        <f t="shared" si="3"/>
        <v>0</v>
      </c>
      <c r="L25" s="91">
        <f t="shared" si="1"/>
        <v>0</v>
      </c>
      <c r="M25" s="110"/>
      <c r="N25" s="109"/>
      <c r="O25" s="109"/>
      <c r="P25" s="107"/>
      <c r="Q25" s="107"/>
    </row>
    <row r="26" spans="1:17" ht="21.95" customHeight="1" x14ac:dyDescent="0.3">
      <c r="A26" s="96">
        <v>23</v>
      </c>
      <c r="B26" s="85" t="s">
        <v>84</v>
      </c>
      <c r="C26" s="100"/>
      <c r="D26" s="101"/>
      <c r="E26" s="100"/>
      <c r="F26" s="86">
        <f t="shared" si="2"/>
        <v>0</v>
      </c>
      <c r="G26" s="88">
        <f t="shared" si="0"/>
        <v>0</v>
      </c>
      <c r="H26" s="102"/>
      <c r="I26" s="103"/>
      <c r="J26" s="102"/>
      <c r="K26" s="89">
        <f t="shared" si="3"/>
        <v>0</v>
      </c>
      <c r="L26" s="91">
        <f t="shared" si="1"/>
        <v>0</v>
      </c>
      <c r="M26" s="110"/>
      <c r="N26" s="109"/>
      <c r="O26" s="109"/>
      <c r="P26" s="106"/>
      <c r="Q26" s="107"/>
    </row>
    <row r="27" spans="1:17" ht="21.95" customHeight="1" x14ac:dyDescent="0.3">
      <c r="A27" s="82">
        <v>24</v>
      </c>
      <c r="B27" s="78" t="s">
        <v>79</v>
      </c>
      <c r="C27" s="47"/>
      <c r="D27" s="48"/>
      <c r="E27" s="47"/>
      <c r="F27" s="32">
        <f t="shared" si="2"/>
        <v>0</v>
      </c>
      <c r="G27" s="34">
        <f t="shared" si="0"/>
        <v>0</v>
      </c>
      <c r="H27" s="49"/>
      <c r="I27" s="50"/>
      <c r="J27" s="49"/>
      <c r="K27" s="35">
        <f t="shared" si="3"/>
        <v>0</v>
      </c>
      <c r="L27" s="37">
        <f t="shared" si="1"/>
        <v>0</v>
      </c>
      <c r="M27" s="64"/>
      <c r="N27" s="54"/>
      <c r="O27" s="54"/>
      <c r="P27" s="53"/>
      <c r="Q27" s="53"/>
    </row>
    <row r="28" spans="1:17" ht="21.95" customHeight="1" x14ac:dyDescent="0.3">
      <c r="A28" s="82">
        <v>25</v>
      </c>
      <c r="B28" s="78" t="s">
        <v>80</v>
      </c>
      <c r="C28" s="47"/>
      <c r="D28" s="48"/>
      <c r="E28" s="47"/>
      <c r="F28" s="32">
        <f t="shared" si="2"/>
        <v>0</v>
      </c>
      <c r="G28" s="34">
        <f t="shared" si="0"/>
        <v>0</v>
      </c>
      <c r="H28" s="49"/>
      <c r="I28" s="50"/>
      <c r="J28" s="49"/>
      <c r="K28" s="35">
        <f t="shared" si="3"/>
        <v>0</v>
      </c>
      <c r="L28" s="37">
        <f t="shared" si="1"/>
        <v>0</v>
      </c>
      <c r="M28" s="64"/>
      <c r="N28" s="54"/>
      <c r="O28" s="54"/>
      <c r="P28" s="52"/>
      <c r="Q28" s="53"/>
    </row>
    <row r="29" spans="1:17" ht="21.95" customHeight="1" x14ac:dyDescent="0.3">
      <c r="A29" s="82">
        <v>26</v>
      </c>
      <c r="B29" s="78" t="s">
        <v>83</v>
      </c>
      <c r="C29" s="47"/>
      <c r="D29" s="48"/>
      <c r="E29" s="47"/>
      <c r="F29" s="32">
        <f t="shared" si="2"/>
        <v>0</v>
      </c>
      <c r="G29" s="34">
        <f t="shared" si="0"/>
        <v>0</v>
      </c>
      <c r="H29" s="49"/>
      <c r="I29" s="50"/>
      <c r="J29" s="49"/>
      <c r="K29" s="35">
        <f t="shared" si="3"/>
        <v>0</v>
      </c>
      <c r="L29" s="37">
        <f t="shared" si="1"/>
        <v>0</v>
      </c>
      <c r="M29" s="64"/>
      <c r="N29" s="54"/>
      <c r="O29" s="54"/>
      <c r="P29" s="53"/>
      <c r="Q29" s="53"/>
    </row>
    <row r="30" spans="1:17" ht="21.95" customHeight="1" x14ac:dyDescent="0.3">
      <c r="A30" s="82">
        <v>27</v>
      </c>
      <c r="B30" s="78" t="s">
        <v>81</v>
      </c>
      <c r="C30" s="47"/>
      <c r="D30" s="48"/>
      <c r="E30" s="47"/>
      <c r="F30" s="32">
        <f t="shared" si="2"/>
        <v>0</v>
      </c>
      <c r="G30" s="34">
        <f t="shared" si="0"/>
        <v>0</v>
      </c>
      <c r="H30" s="49"/>
      <c r="I30" s="50"/>
      <c r="J30" s="49"/>
      <c r="K30" s="35">
        <f t="shared" si="3"/>
        <v>0</v>
      </c>
      <c r="L30" s="37">
        <f t="shared" si="1"/>
        <v>0</v>
      </c>
      <c r="M30" s="64"/>
      <c r="N30" s="54"/>
      <c r="O30" s="54"/>
      <c r="P30" s="52"/>
      <c r="Q30" s="53"/>
    </row>
    <row r="31" spans="1:17" ht="21.95" customHeight="1" x14ac:dyDescent="0.3">
      <c r="A31" s="82">
        <v>28</v>
      </c>
      <c r="B31" s="78" t="s">
        <v>82</v>
      </c>
      <c r="C31" s="47"/>
      <c r="D31" s="48"/>
      <c r="E31" s="47"/>
      <c r="F31" s="32">
        <f t="shared" si="2"/>
        <v>0</v>
      </c>
      <c r="G31" s="34">
        <f t="shared" si="0"/>
        <v>0</v>
      </c>
      <c r="H31" s="49"/>
      <c r="I31" s="50"/>
      <c r="J31" s="49"/>
      <c r="K31" s="35">
        <f t="shared" si="3"/>
        <v>0</v>
      </c>
      <c r="L31" s="37">
        <f t="shared" si="1"/>
        <v>0</v>
      </c>
      <c r="M31" s="64"/>
      <c r="N31" s="54"/>
      <c r="O31" s="54"/>
      <c r="P31" s="53"/>
      <c r="Q31" s="53"/>
    </row>
    <row r="32" spans="1:17" ht="21.95" customHeight="1" x14ac:dyDescent="0.3">
      <c r="A32" s="96">
        <v>29</v>
      </c>
      <c r="B32" s="85" t="s">
        <v>78</v>
      </c>
      <c r="C32" s="100"/>
      <c r="D32" s="101"/>
      <c r="E32" s="100"/>
      <c r="F32" s="86"/>
      <c r="G32" s="88"/>
      <c r="H32" s="102"/>
      <c r="I32" s="103"/>
      <c r="J32" s="102"/>
      <c r="K32" s="89"/>
      <c r="L32" s="91"/>
      <c r="M32" s="110"/>
      <c r="N32" s="109"/>
      <c r="O32" s="109"/>
      <c r="P32" s="106"/>
      <c r="Q32" s="107"/>
    </row>
    <row r="33" spans="1:17" ht="21.95" customHeight="1" x14ac:dyDescent="0.3">
      <c r="A33" s="82"/>
      <c r="B33" s="79"/>
      <c r="C33" s="47"/>
      <c r="D33" s="48"/>
      <c r="E33" s="47"/>
      <c r="F33" s="32"/>
      <c r="G33" s="34"/>
      <c r="H33" s="49"/>
      <c r="I33" s="50"/>
      <c r="J33" s="49"/>
      <c r="K33" s="35"/>
      <c r="L33" s="37"/>
      <c r="M33" s="64"/>
      <c r="N33" s="54"/>
      <c r="O33" s="54"/>
      <c r="P33" s="53"/>
      <c r="Q33" s="53"/>
    </row>
    <row r="34" spans="1:17" ht="21.95" customHeight="1" thickBot="1" x14ac:dyDescent="0.35">
      <c r="A34" s="83"/>
      <c r="B34" s="80"/>
      <c r="C34" s="55"/>
      <c r="D34" s="56"/>
      <c r="E34" s="55"/>
      <c r="F34" s="32"/>
      <c r="G34" s="34"/>
      <c r="H34" s="57"/>
      <c r="I34" s="58"/>
      <c r="J34" s="57"/>
      <c r="K34" s="35"/>
      <c r="L34" s="37"/>
      <c r="M34" s="66"/>
      <c r="N34" s="59"/>
      <c r="O34" s="59"/>
      <c r="P34" s="60"/>
      <c r="Q34" s="60"/>
    </row>
    <row r="35" spans="1:17" ht="27" customHeight="1" x14ac:dyDescent="0.25">
      <c r="A35" s="206" t="s">
        <v>2</v>
      </c>
      <c r="B35" s="207"/>
      <c r="C35" s="161" t="s">
        <v>33</v>
      </c>
      <c r="D35" s="162"/>
      <c r="E35" s="162"/>
      <c r="F35" s="163"/>
      <c r="G35" s="164" t="s">
        <v>40</v>
      </c>
      <c r="H35" s="166" t="s">
        <v>33</v>
      </c>
      <c r="I35" s="162"/>
      <c r="J35" s="162"/>
      <c r="K35" s="163"/>
      <c r="L35" s="197" t="s">
        <v>40</v>
      </c>
      <c r="M35" s="199" t="s">
        <v>11</v>
      </c>
      <c r="N35" s="201">
        <f>SUM(N4:N34)</f>
        <v>0</v>
      </c>
      <c r="O35" s="203">
        <f>SUM(O4:O34)</f>
        <v>0</v>
      </c>
      <c r="P35" s="195">
        <f>SUM(P4:P34)</f>
        <v>0</v>
      </c>
      <c r="Q35" s="195">
        <f>SUM(Q4:Q34)</f>
        <v>0</v>
      </c>
    </row>
    <row r="36" spans="1:17" ht="27" customHeight="1" thickBot="1" x14ac:dyDescent="0.3">
      <c r="A36" s="208"/>
      <c r="B36" s="209"/>
      <c r="C36" s="173">
        <f>SUM(D4:D34)</f>
        <v>0</v>
      </c>
      <c r="D36" s="205"/>
      <c r="E36" s="205"/>
      <c r="F36" s="175"/>
      <c r="G36" s="165"/>
      <c r="H36" s="176">
        <f>SUM(I4:I34)</f>
        <v>0</v>
      </c>
      <c r="I36" s="205"/>
      <c r="J36" s="205"/>
      <c r="K36" s="175"/>
      <c r="L36" s="198"/>
      <c r="M36" s="200"/>
      <c r="N36" s="202"/>
      <c r="O36" s="204"/>
      <c r="P36" s="195"/>
      <c r="Q36" s="195"/>
    </row>
    <row r="37" spans="1:17" ht="27" customHeight="1" x14ac:dyDescent="0.25">
      <c r="A37" s="208"/>
      <c r="B37" s="209"/>
      <c r="C37" s="177" t="s">
        <v>10</v>
      </c>
      <c r="D37" s="178"/>
      <c r="E37" s="178"/>
      <c r="F37" s="163"/>
      <c r="G37" s="179">
        <f>IF(G39=0,0,SUM(G4:G34)/G39)</f>
        <v>0</v>
      </c>
      <c r="H37" s="181" t="s">
        <v>10</v>
      </c>
      <c r="I37" s="182"/>
      <c r="J37" s="182"/>
      <c r="K37" s="163"/>
      <c r="L37" s="183">
        <f>IF(L39=0,0,SUM(L4:L34)/L39)</f>
        <v>0</v>
      </c>
      <c r="M37" s="185" t="s">
        <v>3</v>
      </c>
      <c r="N37" s="187">
        <f>N35+O35</f>
        <v>0</v>
      </c>
      <c r="O37" s="188"/>
      <c r="P37" s="195"/>
      <c r="Q37" s="195"/>
    </row>
    <row r="38" spans="1:17" ht="27" customHeight="1" thickBot="1" x14ac:dyDescent="0.3">
      <c r="A38" s="210"/>
      <c r="B38" s="211"/>
      <c r="C38" s="167">
        <f>SUM(F4:F34)*24</f>
        <v>0</v>
      </c>
      <c r="D38" s="168"/>
      <c r="E38" s="168"/>
      <c r="F38" s="169"/>
      <c r="G38" s="180"/>
      <c r="H38" s="170">
        <f>SUM(K4:K34)*24</f>
        <v>0</v>
      </c>
      <c r="I38" s="171"/>
      <c r="J38" s="171"/>
      <c r="K38" s="172"/>
      <c r="L38" s="184"/>
      <c r="M38" s="186"/>
      <c r="N38" s="189"/>
      <c r="O38" s="190"/>
      <c r="P38" s="196"/>
      <c r="Q38" s="196"/>
    </row>
    <row r="39" spans="1:17" ht="17.100000000000001" hidden="1" customHeight="1" x14ac:dyDescent="0.25">
      <c r="G39" s="2">
        <f>COUNTIF(G4:G31,"&lt;&gt;0")</f>
        <v>0</v>
      </c>
      <c r="L39" s="2">
        <f>COUNTIF(L4:L31,"&lt;&gt;0")</f>
        <v>0</v>
      </c>
    </row>
    <row r="40" spans="1:17" hidden="1" x14ac:dyDescent="0.25"/>
  </sheetData>
  <sheetProtection password="E91B" sheet="1" objects="1" scenarios="1" selectLockedCells="1"/>
  <mergeCells count="38">
    <mergeCell ref="P2:Q2"/>
    <mergeCell ref="Q35:Q38"/>
    <mergeCell ref="A1:B1"/>
    <mergeCell ref="C1:G1"/>
    <mergeCell ref="H1:L1"/>
    <mergeCell ref="M1:Q1"/>
    <mergeCell ref="A2:B3"/>
    <mergeCell ref="C2:C3"/>
    <mergeCell ref="D2:D3"/>
    <mergeCell ref="E2:E3"/>
    <mergeCell ref="N2:O2"/>
    <mergeCell ref="A35:B38"/>
    <mergeCell ref="C35:F35"/>
    <mergeCell ref="G35:G36"/>
    <mergeCell ref="H35:K35"/>
    <mergeCell ref="G2:G3"/>
    <mergeCell ref="F2:F3"/>
    <mergeCell ref="H2:H3"/>
    <mergeCell ref="I2:I3"/>
    <mergeCell ref="M2:M3"/>
    <mergeCell ref="J2:J3"/>
    <mergeCell ref="K2:K3"/>
    <mergeCell ref="L2:L3"/>
    <mergeCell ref="H38:K38"/>
    <mergeCell ref="L35:L36"/>
    <mergeCell ref="P35:P38"/>
    <mergeCell ref="C36:F36"/>
    <mergeCell ref="H36:K36"/>
    <mergeCell ref="C37:F37"/>
    <mergeCell ref="G37:G38"/>
    <mergeCell ref="H37:K37"/>
    <mergeCell ref="L37:L38"/>
    <mergeCell ref="M37:M38"/>
    <mergeCell ref="N37:O38"/>
    <mergeCell ref="C38:F38"/>
    <mergeCell ref="O35:O36"/>
    <mergeCell ref="M35:M36"/>
    <mergeCell ref="N35:N36"/>
  </mergeCells>
  <phoneticPr fontId="7" type="noConversion"/>
  <hyperlinks>
    <hyperlink ref="A35:B38" location="Riassunto!A8" tooltip="Vai al Riassunto" display="TOTALI"/>
  </hyperlinks>
  <pageMargins left="0.59055118110236227" right="0" top="0.39370078740157483" bottom="0" header="0.51181102362204722" footer="0.51181102362204722"/>
  <pageSetup paperSize="9" scale="65" orientation="landscape" horizontalDpi="3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Q40"/>
  <sheetViews>
    <sheetView showGridLines="0" showRowColHeaders="0" showZeros="0" zoomScale="55" zoomScaleNormal="55" workbookViewId="0">
      <pane xSplit="17" ySplit="40" topLeftCell="R41" activePane="bottomRight" state="frozen"/>
      <selection activeCell="A2" sqref="A2:B3"/>
      <selection pane="topRight" activeCell="A2" sqref="A2:B3"/>
      <selection pane="bottomLeft" activeCell="A2" sqref="A2:B3"/>
      <selection pane="bottomRight" activeCell="C5" sqref="C5"/>
    </sheetView>
  </sheetViews>
  <sheetFormatPr defaultRowHeight="15.75" x14ac:dyDescent="0.25"/>
  <cols>
    <col min="1" max="2" width="12.625" style="1" customWidth="1"/>
    <col min="3" max="12" width="13.625" style="1" customWidth="1"/>
    <col min="13" max="13" width="70.625" style="1" customWidth="1"/>
    <col min="14" max="17" width="13.625" style="1" customWidth="1"/>
    <col min="18" max="16384" width="9" style="1"/>
  </cols>
  <sheetData>
    <row r="1" spans="1:17" ht="30" customHeight="1" thickBot="1" x14ac:dyDescent="0.3">
      <c r="A1" s="212" t="s">
        <v>68</v>
      </c>
      <c r="B1" s="213"/>
      <c r="C1" s="135" t="s">
        <v>6</v>
      </c>
      <c r="D1" s="136"/>
      <c r="E1" s="136"/>
      <c r="F1" s="136"/>
      <c r="G1" s="137"/>
      <c r="H1" s="138" t="s">
        <v>7</v>
      </c>
      <c r="I1" s="139"/>
      <c r="J1" s="139"/>
      <c r="K1" s="139"/>
      <c r="L1" s="140"/>
      <c r="M1" s="141"/>
      <c r="N1" s="142"/>
      <c r="O1" s="142"/>
      <c r="P1" s="143"/>
      <c r="Q1" s="144"/>
    </row>
    <row r="2" spans="1:17" ht="30" customHeight="1" thickBot="1" x14ac:dyDescent="0.3">
      <c r="A2" s="147" t="s">
        <v>0</v>
      </c>
      <c r="B2" s="148"/>
      <c r="C2" s="151" t="s">
        <v>8</v>
      </c>
      <c r="D2" s="145" t="s">
        <v>4</v>
      </c>
      <c r="E2" s="153" t="s">
        <v>9</v>
      </c>
      <c r="F2" s="145" t="s">
        <v>41</v>
      </c>
      <c r="G2" s="145" t="s">
        <v>5</v>
      </c>
      <c r="H2" s="127" t="s">
        <v>8</v>
      </c>
      <c r="I2" s="129" t="s">
        <v>4</v>
      </c>
      <c r="J2" s="127" t="s">
        <v>9</v>
      </c>
      <c r="K2" s="129" t="s">
        <v>41</v>
      </c>
      <c r="L2" s="129" t="s">
        <v>5</v>
      </c>
      <c r="M2" s="131" t="s">
        <v>1</v>
      </c>
      <c r="N2" s="191" t="s">
        <v>12</v>
      </c>
      <c r="O2" s="192"/>
      <c r="P2" s="193" t="s">
        <v>46</v>
      </c>
      <c r="Q2" s="194"/>
    </row>
    <row r="3" spans="1:17" ht="30" customHeight="1" thickBot="1" x14ac:dyDescent="0.3">
      <c r="A3" s="149"/>
      <c r="B3" s="150"/>
      <c r="C3" s="152"/>
      <c r="D3" s="146"/>
      <c r="E3" s="154"/>
      <c r="F3" s="146"/>
      <c r="G3" s="146"/>
      <c r="H3" s="128"/>
      <c r="I3" s="130"/>
      <c r="J3" s="128"/>
      <c r="K3" s="130"/>
      <c r="L3" s="130"/>
      <c r="M3" s="132"/>
      <c r="N3" s="28" t="s">
        <v>14</v>
      </c>
      <c r="O3" s="31" t="s">
        <v>13</v>
      </c>
      <c r="P3" s="26" t="str">
        <f>Gennaio!P3</f>
        <v>Tamoil</v>
      </c>
      <c r="Q3" s="27" t="str">
        <f>Gennaio!Q3</f>
        <v>Esso</v>
      </c>
    </row>
    <row r="4" spans="1:17" ht="21.95" customHeight="1" x14ac:dyDescent="0.3">
      <c r="A4" s="84">
        <v>1</v>
      </c>
      <c r="B4" s="85" t="s">
        <v>84</v>
      </c>
      <c r="C4" s="100"/>
      <c r="D4" s="101"/>
      <c r="E4" s="100"/>
      <c r="F4" s="86">
        <f>IF(E4&lt;C4,0,E4-C4)</f>
        <v>0</v>
      </c>
      <c r="G4" s="88">
        <f t="shared" ref="G4:G31" si="0">IF(C4=0,0,IF(D4=0,0,IF(E4=0,0,(D4/F4)/24)))</f>
        <v>0</v>
      </c>
      <c r="H4" s="102"/>
      <c r="I4" s="103"/>
      <c r="J4" s="102"/>
      <c r="K4" s="89">
        <f>IF(J4&lt;H4,0,J4-H4)</f>
        <v>0</v>
      </c>
      <c r="L4" s="91">
        <f t="shared" ref="L4:L31" si="1">IF(H4=0,0,IF(I4=0,0,IF(J4=0,0,(I4/K4)/24)))</f>
        <v>0</v>
      </c>
      <c r="M4" s="104"/>
      <c r="N4" s="105"/>
      <c r="O4" s="105"/>
      <c r="P4" s="106"/>
      <c r="Q4" s="107"/>
    </row>
    <row r="5" spans="1:17" ht="21.95" customHeight="1" x14ac:dyDescent="0.3">
      <c r="A5" s="82">
        <v>2</v>
      </c>
      <c r="B5" s="78" t="s">
        <v>79</v>
      </c>
      <c r="C5" s="47"/>
      <c r="D5" s="48"/>
      <c r="E5" s="47"/>
      <c r="F5" s="32">
        <f t="shared" ref="F5:F34" si="2">IF(E5&lt;C5,0,E5-C5)</f>
        <v>0</v>
      </c>
      <c r="G5" s="34">
        <f t="shared" si="0"/>
        <v>0</v>
      </c>
      <c r="H5" s="49"/>
      <c r="I5" s="50"/>
      <c r="J5" s="49"/>
      <c r="K5" s="35">
        <f t="shared" ref="K5:K34" si="3">IF(J5&lt;H5,0,J5-H5)</f>
        <v>0</v>
      </c>
      <c r="L5" s="37">
        <f t="shared" si="1"/>
        <v>0</v>
      </c>
      <c r="M5" s="64"/>
      <c r="N5" s="54"/>
      <c r="O5" s="54"/>
      <c r="P5" s="53"/>
      <c r="Q5" s="53"/>
    </row>
    <row r="6" spans="1:17" ht="21.95" customHeight="1" x14ac:dyDescent="0.3">
      <c r="A6" s="82">
        <v>3</v>
      </c>
      <c r="B6" s="78" t="s">
        <v>80</v>
      </c>
      <c r="C6" s="47"/>
      <c r="D6" s="48"/>
      <c r="E6" s="47"/>
      <c r="F6" s="32">
        <f t="shared" si="2"/>
        <v>0</v>
      </c>
      <c r="G6" s="34">
        <f t="shared" si="0"/>
        <v>0</v>
      </c>
      <c r="H6" s="49"/>
      <c r="I6" s="50"/>
      <c r="J6" s="49"/>
      <c r="K6" s="35">
        <f t="shared" si="3"/>
        <v>0</v>
      </c>
      <c r="L6" s="37">
        <f t="shared" si="1"/>
        <v>0</v>
      </c>
      <c r="M6" s="64"/>
      <c r="N6" s="54"/>
      <c r="O6" s="54"/>
      <c r="P6" s="52"/>
      <c r="Q6" s="53"/>
    </row>
    <row r="7" spans="1:17" ht="21.95" customHeight="1" x14ac:dyDescent="0.3">
      <c r="A7" s="82">
        <v>4</v>
      </c>
      <c r="B7" s="78" t="s">
        <v>83</v>
      </c>
      <c r="C7" s="47"/>
      <c r="D7" s="48"/>
      <c r="E7" s="47"/>
      <c r="F7" s="32">
        <f t="shared" si="2"/>
        <v>0</v>
      </c>
      <c r="G7" s="34">
        <f t="shared" si="0"/>
        <v>0</v>
      </c>
      <c r="H7" s="49"/>
      <c r="I7" s="50"/>
      <c r="J7" s="49"/>
      <c r="K7" s="35">
        <f t="shared" si="3"/>
        <v>0</v>
      </c>
      <c r="L7" s="37">
        <f t="shared" si="1"/>
        <v>0</v>
      </c>
      <c r="M7" s="65"/>
      <c r="N7" s="54"/>
      <c r="O7" s="54"/>
      <c r="P7" s="53"/>
      <c r="Q7" s="53"/>
    </row>
    <row r="8" spans="1:17" ht="21.95" customHeight="1" x14ac:dyDescent="0.3">
      <c r="A8" s="82">
        <v>5</v>
      </c>
      <c r="B8" s="78" t="s">
        <v>81</v>
      </c>
      <c r="C8" s="47"/>
      <c r="D8" s="48"/>
      <c r="E8" s="47"/>
      <c r="F8" s="32">
        <f t="shared" si="2"/>
        <v>0</v>
      </c>
      <c r="G8" s="34">
        <f t="shared" si="0"/>
        <v>0</v>
      </c>
      <c r="H8" s="49"/>
      <c r="I8" s="50"/>
      <c r="J8" s="49"/>
      <c r="K8" s="35">
        <f t="shared" si="3"/>
        <v>0</v>
      </c>
      <c r="L8" s="37">
        <f t="shared" si="1"/>
        <v>0</v>
      </c>
      <c r="M8" s="64"/>
      <c r="N8" s="54"/>
      <c r="O8" s="54"/>
      <c r="P8" s="52"/>
      <c r="Q8" s="53"/>
    </row>
    <row r="9" spans="1:17" ht="21.95" customHeight="1" x14ac:dyDescent="0.3">
      <c r="A9" s="82">
        <v>6</v>
      </c>
      <c r="B9" s="78" t="s">
        <v>82</v>
      </c>
      <c r="C9" s="47"/>
      <c r="D9" s="48"/>
      <c r="E9" s="47"/>
      <c r="F9" s="32">
        <f t="shared" si="2"/>
        <v>0</v>
      </c>
      <c r="G9" s="34">
        <f t="shared" si="0"/>
        <v>0</v>
      </c>
      <c r="H9" s="49"/>
      <c r="I9" s="50"/>
      <c r="J9" s="49"/>
      <c r="K9" s="35">
        <f t="shared" si="3"/>
        <v>0</v>
      </c>
      <c r="L9" s="37">
        <f t="shared" si="1"/>
        <v>0</v>
      </c>
      <c r="M9" s="64"/>
      <c r="N9" s="54"/>
      <c r="O9" s="54"/>
      <c r="P9" s="53"/>
      <c r="Q9" s="53"/>
    </row>
    <row r="10" spans="1:17" ht="21.95" customHeight="1" x14ac:dyDescent="0.3">
      <c r="A10" s="96">
        <v>7</v>
      </c>
      <c r="B10" s="85" t="s">
        <v>78</v>
      </c>
      <c r="C10" s="100"/>
      <c r="D10" s="101"/>
      <c r="E10" s="100"/>
      <c r="F10" s="86">
        <f t="shared" si="2"/>
        <v>0</v>
      </c>
      <c r="G10" s="88">
        <f t="shared" si="0"/>
        <v>0</v>
      </c>
      <c r="H10" s="102"/>
      <c r="I10" s="103"/>
      <c r="J10" s="102"/>
      <c r="K10" s="89">
        <f t="shared" si="3"/>
        <v>0</v>
      </c>
      <c r="L10" s="91">
        <f t="shared" si="1"/>
        <v>0</v>
      </c>
      <c r="M10" s="110"/>
      <c r="N10" s="109"/>
      <c r="O10" s="109"/>
      <c r="P10" s="106"/>
      <c r="Q10" s="107"/>
    </row>
    <row r="11" spans="1:17" ht="21.95" customHeight="1" x14ac:dyDescent="0.3">
      <c r="A11" s="96">
        <v>8</v>
      </c>
      <c r="B11" s="85" t="s">
        <v>84</v>
      </c>
      <c r="C11" s="100"/>
      <c r="D11" s="101"/>
      <c r="E11" s="100"/>
      <c r="F11" s="86">
        <f t="shared" si="2"/>
        <v>0</v>
      </c>
      <c r="G11" s="88">
        <f t="shared" si="0"/>
        <v>0</v>
      </c>
      <c r="H11" s="102"/>
      <c r="I11" s="103"/>
      <c r="J11" s="102"/>
      <c r="K11" s="89">
        <f t="shared" si="3"/>
        <v>0</v>
      </c>
      <c r="L11" s="91">
        <f t="shared" si="1"/>
        <v>0</v>
      </c>
      <c r="M11" s="110"/>
      <c r="N11" s="109"/>
      <c r="O11" s="109"/>
      <c r="P11" s="107"/>
      <c r="Q11" s="107"/>
    </row>
    <row r="12" spans="1:17" ht="21.95" customHeight="1" x14ac:dyDescent="0.3">
      <c r="A12" s="82">
        <v>9</v>
      </c>
      <c r="B12" s="78" t="s">
        <v>79</v>
      </c>
      <c r="C12" s="47"/>
      <c r="D12" s="48"/>
      <c r="E12" s="47"/>
      <c r="F12" s="32">
        <f t="shared" si="2"/>
        <v>0</v>
      </c>
      <c r="G12" s="34">
        <f t="shared" si="0"/>
        <v>0</v>
      </c>
      <c r="H12" s="49"/>
      <c r="I12" s="50"/>
      <c r="J12" s="49"/>
      <c r="K12" s="35">
        <f t="shared" si="3"/>
        <v>0</v>
      </c>
      <c r="L12" s="37">
        <f t="shared" si="1"/>
        <v>0</v>
      </c>
      <c r="M12" s="64"/>
      <c r="N12" s="54"/>
      <c r="O12" s="54"/>
      <c r="P12" s="52"/>
      <c r="Q12" s="53"/>
    </row>
    <row r="13" spans="1:17" ht="21.95" customHeight="1" x14ac:dyDescent="0.3">
      <c r="A13" s="82">
        <v>10</v>
      </c>
      <c r="B13" s="78" t="s">
        <v>80</v>
      </c>
      <c r="C13" s="47"/>
      <c r="D13" s="48"/>
      <c r="E13" s="47"/>
      <c r="F13" s="32">
        <f t="shared" si="2"/>
        <v>0</v>
      </c>
      <c r="G13" s="34">
        <f t="shared" si="0"/>
        <v>0</v>
      </c>
      <c r="H13" s="49"/>
      <c r="I13" s="50"/>
      <c r="J13" s="49"/>
      <c r="K13" s="35">
        <f t="shared" si="3"/>
        <v>0</v>
      </c>
      <c r="L13" s="37">
        <f t="shared" si="1"/>
        <v>0</v>
      </c>
      <c r="M13" s="64"/>
      <c r="N13" s="54"/>
      <c r="O13" s="54"/>
      <c r="P13" s="53"/>
      <c r="Q13" s="53"/>
    </row>
    <row r="14" spans="1:17" ht="21.95" customHeight="1" x14ac:dyDescent="0.3">
      <c r="A14" s="82">
        <v>11</v>
      </c>
      <c r="B14" s="78" t="s">
        <v>83</v>
      </c>
      <c r="C14" s="47"/>
      <c r="D14" s="48"/>
      <c r="E14" s="47"/>
      <c r="F14" s="32">
        <f t="shared" si="2"/>
        <v>0</v>
      </c>
      <c r="G14" s="34">
        <f t="shared" si="0"/>
        <v>0</v>
      </c>
      <c r="H14" s="49"/>
      <c r="I14" s="50"/>
      <c r="J14" s="49"/>
      <c r="K14" s="35">
        <f t="shared" si="3"/>
        <v>0</v>
      </c>
      <c r="L14" s="37">
        <f t="shared" si="1"/>
        <v>0</v>
      </c>
      <c r="M14" s="64"/>
      <c r="N14" s="54"/>
      <c r="O14" s="54"/>
      <c r="P14" s="52"/>
      <c r="Q14" s="53"/>
    </row>
    <row r="15" spans="1:17" ht="21.95" customHeight="1" x14ac:dyDescent="0.3">
      <c r="A15" s="82">
        <v>12</v>
      </c>
      <c r="B15" s="78" t="s">
        <v>81</v>
      </c>
      <c r="C15" s="47"/>
      <c r="D15" s="48"/>
      <c r="E15" s="47"/>
      <c r="F15" s="32">
        <f t="shared" si="2"/>
        <v>0</v>
      </c>
      <c r="G15" s="34">
        <f t="shared" si="0"/>
        <v>0</v>
      </c>
      <c r="H15" s="49"/>
      <c r="I15" s="50"/>
      <c r="J15" s="49"/>
      <c r="K15" s="35">
        <f t="shared" si="3"/>
        <v>0</v>
      </c>
      <c r="L15" s="37">
        <f t="shared" si="1"/>
        <v>0</v>
      </c>
      <c r="M15" s="64"/>
      <c r="N15" s="54"/>
      <c r="O15" s="54"/>
      <c r="P15" s="53"/>
      <c r="Q15" s="53"/>
    </row>
    <row r="16" spans="1:17" ht="21.95" customHeight="1" x14ac:dyDescent="0.3">
      <c r="A16" s="82">
        <v>13</v>
      </c>
      <c r="B16" s="78" t="s">
        <v>82</v>
      </c>
      <c r="C16" s="47"/>
      <c r="D16" s="48"/>
      <c r="E16" s="47"/>
      <c r="F16" s="32">
        <f t="shared" si="2"/>
        <v>0</v>
      </c>
      <c r="G16" s="34">
        <f t="shared" si="0"/>
        <v>0</v>
      </c>
      <c r="H16" s="49"/>
      <c r="I16" s="50"/>
      <c r="J16" s="49"/>
      <c r="K16" s="35">
        <f t="shared" si="3"/>
        <v>0</v>
      </c>
      <c r="L16" s="37">
        <f t="shared" si="1"/>
        <v>0</v>
      </c>
      <c r="M16" s="64"/>
      <c r="N16" s="54"/>
      <c r="O16" s="54"/>
      <c r="P16" s="52"/>
      <c r="Q16" s="53"/>
    </row>
    <row r="17" spans="1:17" ht="21.95" customHeight="1" x14ac:dyDescent="0.3">
      <c r="A17" s="96">
        <v>14</v>
      </c>
      <c r="B17" s="85" t="s">
        <v>78</v>
      </c>
      <c r="C17" s="100"/>
      <c r="D17" s="101"/>
      <c r="E17" s="100"/>
      <c r="F17" s="86">
        <f t="shared" si="2"/>
        <v>0</v>
      </c>
      <c r="G17" s="88">
        <f t="shared" si="0"/>
        <v>0</v>
      </c>
      <c r="H17" s="102"/>
      <c r="I17" s="103"/>
      <c r="J17" s="102"/>
      <c r="K17" s="89">
        <f t="shared" si="3"/>
        <v>0</v>
      </c>
      <c r="L17" s="91">
        <f t="shared" si="1"/>
        <v>0</v>
      </c>
      <c r="M17" s="110"/>
      <c r="N17" s="109"/>
      <c r="O17" s="109"/>
      <c r="P17" s="107"/>
      <c r="Q17" s="107"/>
    </row>
    <row r="18" spans="1:17" ht="21.95" customHeight="1" x14ac:dyDescent="0.3">
      <c r="A18" s="96">
        <v>15</v>
      </c>
      <c r="B18" s="85" t="s">
        <v>84</v>
      </c>
      <c r="C18" s="100"/>
      <c r="D18" s="101"/>
      <c r="E18" s="100"/>
      <c r="F18" s="86">
        <f t="shared" si="2"/>
        <v>0</v>
      </c>
      <c r="G18" s="88">
        <f t="shared" si="0"/>
        <v>0</v>
      </c>
      <c r="H18" s="102"/>
      <c r="I18" s="103"/>
      <c r="J18" s="102"/>
      <c r="K18" s="89">
        <f t="shared" si="3"/>
        <v>0</v>
      </c>
      <c r="L18" s="91">
        <f t="shared" si="1"/>
        <v>0</v>
      </c>
      <c r="M18" s="110"/>
      <c r="N18" s="109"/>
      <c r="O18" s="109"/>
      <c r="P18" s="106"/>
      <c r="Q18" s="107"/>
    </row>
    <row r="19" spans="1:17" ht="21.95" customHeight="1" x14ac:dyDescent="0.3">
      <c r="A19" s="82">
        <v>16</v>
      </c>
      <c r="B19" s="78" t="s">
        <v>79</v>
      </c>
      <c r="C19" s="47"/>
      <c r="D19" s="48"/>
      <c r="E19" s="47"/>
      <c r="F19" s="32">
        <f t="shared" si="2"/>
        <v>0</v>
      </c>
      <c r="G19" s="34">
        <f t="shared" si="0"/>
        <v>0</v>
      </c>
      <c r="H19" s="49"/>
      <c r="I19" s="50"/>
      <c r="J19" s="49"/>
      <c r="K19" s="35">
        <f t="shared" si="3"/>
        <v>0</v>
      </c>
      <c r="L19" s="37">
        <f t="shared" si="1"/>
        <v>0</v>
      </c>
      <c r="M19" s="64"/>
      <c r="N19" s="54"/>
      <c r="O19" s="54"/>
      <c r="P19" s="53"/>
      <c r="Q19" s="53"/>
    </row>
    <row r="20" spans="1:17" ht="21.95" customHeight="1" x14ac:dyDescent="0.3">
      <c r="A20" s="82">
        <v>17</v>
      </c>
      <c r="B20" s="78" t="s">
        <v>80</v>
      </c>
      <c r="C20" s="47"/>
      <c r="D20" s="48"/>
      <c r="E20" s="47"/>
      <c r="F20" s="32">
        <f t="shared" si="2"/>
        <v>0</v>
      </c>
      <c r="G20" s="34">
        <f t="shared" si="0"/>
        <v>0</v>
      </c>
      <c r="H20" s="49"/>
      <c r="I20" s="50"/>
      <c r="J20" s="49"/>
      <c r="K20" s="35">
        <f t="shared" si="3"/>
        <v>0</v>
      </c>
      <c r="L20" s="37">
        <f t="shared" si="1"/>
        <v>0</v>
      </c>
      <c r="M20" s="64"/>
      <c r="N20" s="54"/>
      <c r="O20" s="54"/>
      <c r="P20" s="52"/>
      <c r="Q20" s="53"/>
    </row>
    <row r="21" spans="1:17" ht="21.95" customHeight="1" x14ac:dyDescent="0.3">
      <c r="A21" s="82">
        <v>18</v>
      </c>
      <c r="B21" s="78" t="s">
        <v>83</v>
      </c>
      <c r="C21" s="47"/>
      <c r="D21" s="48"/>
      <c r="E21" s="47"/>
      <c r="F21" s="32">
        <f t="shared" si="2"/>
        <v>0</v>
      </c>
      <c r="G21" s="34">
        <f t="shared" si="0"/>
        <v>0</v>
      </c>
      <c r="H21" s="49"/>
      <c r="I21" s="50"/>
      <c r="J21" s="49"/>
      <c r="K21" s="35">
        <f t="shared" si="3"/>
        <v>0</v>
      </c>
      <c r="L21" s="37">
        <f t="shared" si="1"/>
        <v>0</v>
      </c>
      <c r="M21" s="64"/>
      <c r="N21" s="54"/>
      <c r="O21" s="54"/>
      <c r="P21" s="53"/>
      <c r="Q21" s="53"/>
    </row>
    <row r="22" spans="1:17" ht="21.95" customHeight="1" x14ac:dyDescent="0.3">
      <c r="A22" s="82">
        <v>19</v>
      </c>
      <c r="B22" s="78" t="s">
        <v>81</v>
      </c>
      <c r="C22" s="47"/>
      <c r="D22" s="48"/>
      <c r="E22" s="47"/>
      <c r="F22" s="32">
        <f t="shared" si="2"/>
        <v>0</v>
      </c>
      <c r="G22" s="34">
        <f t="shared" si="0"/>
        <v>0</v>
      </c>
      <c r="H22" s="49"/>
      <c r="I22" s="50"/>
      <c r="J22" s="49"/>
      <c r="K22" s="35">
        <f t="shared" si="3"/>
        <v>0</v>
      </c>
      <c r="L22" s="37">
        <f t="shared" si="1"/>
        <v>0</v>
      </c>
      <c r="M22" s="64"/>
      <c r="N22" s="54"/>
      <c r="O22" s="54"/>
      <c r="P22" s="52"/>
      <c r="Q22" s="53"/>
    </row>
    <row r="23" spans="1:17" ht="21.95" customHeight="1" x14ac:dyDescent="0.3">
      <c r="A23" s="82">
        <v>20</v>
      </c>
      <c r="B23" s="78" t="s">
        <v>82</v>
      </c>
      <c r="C23" s="47"/>
      <c r="D23" s="48"/>
      <c r="E23" s="47"/>
      <c r="F23" s="32">
        <f t="shared" si="2"/>
        <v>0</v>
      </c>
      <c r="G23" s="34">
        <f t="shared" si="0"/>
        <v>0</v>
      </c>
      <c r="H23" s="49"/>
      <c r="I23" s="50"/>
      <c r="J23" s="49"/>
      <c r="K23" s="35">
        <f t="shared" si="3"/>
        <v>0</v>
      </c>
      <c r="L23" s="37">
        <f t="shared" si="1"/>
        <v>0</v>
      </c>
      <c r="M23" s="64"/>
      <c r="N23" s="54"/>
      <c r="O23" s="54"/>
      <c r="P23" s="53"/>
      <c r="Q23" s="53"/>
    </row>
    <row r="24" spans="1:17" ht="21.95" customHeight="1" x14ac:dyDescent="0.3">
      <c r="A24" s="96">
        <v>21</v>
      </c>
      <c r="B24" s="85" t="s">
        <v>78</v>
      </c>
      <c r="C24" s="100"/>
      <c r="D24" s="101"/>
      <c r="E24" s="100"/>
      <c r="F24" s="86">
        <f t="shared" si="2"/>
        <v>0</v>
      </c>
      <c r="G24" s="88">
        <f t="shared" si="0"/>
        <v>0</v>
      </c>
      <c r="H24" s="102"/>
      <c r="I24" s="103"/>
      <c r="J24" s="102"/>
      <c r="K24" s="89">
        <f t="shared" si="3"/>
        <v>0</v>
      </c>
      <c r="L24" s="91">
        <f t="shared" si="1"/>
        <v>0</v>
      </c>
      <c r="M24" s="110"/>
      <c r="N24" s="109"/>
      <c r="O24" s="109"/>
      <c r="P24" s="106"/>
      <c r="Q24" s="107"/>
    </row>
    <row r="25" spans="1:17" ht="21.95" customHeight="1" x14ac:dyDescent="0.3">
      <c r="A25" s="96">
        <v>22</v>
      </c>
      <c r="B25" s="85" t="s">
        <v>84</v>
      </c>
      <c r="C25" s="100"/>
      <c r="D25" s="101"/>
      <c r="E25" s="100"/>
      <c r="F25" s="86">
        <f t="shared" si="2"/>
        <v>0</v>
      </c>
      <c r="G25" s="88">
        <f t="shared" si="0"/>
        <v>0</v>
      </c>
      <c r="H25" s="102"/>
      <c r="I25" s="103"/>
      <c r="J25" s="102"/>
      <c r="K25" s="89">
        <f t="shared" si="3"/>
        <v>0</v>
      </c>
      <c r="L25" s="91">
        <f t="shared" si="1"/>
        <v>0</v>
      </c>
      <c r="M25" s="110"/>
      <c r="N25" s="109"/>
      <c r="O25" s="109"/>
      <c r="P25" s="107"/>
      <c r="Q25" s="107"/>
    </row>
    <row r="26" spans="1:17" ht="21.95" customHeight="1" x14ac:dyDescent="0.3">
      <c r="A26" s="82">
        <v>23</v>
      </c>
      <c r="B26" s="78" t="s">
        <v>79</v>
      </c>
      <c r="C26" s="47"/>
      <c r="D26" s="48"/>
      <c r="E26" s="47"/>
      <c r="F26" s="32">
        <f t="shared" si="2"/>
        <v>0</v>
      </c>
      <c r="G26" s="34">
        <f t="shared" si="0"/>
        <v>0</v>
      </c>
      <c r="H26" s="49"/>
      <c r="I26" s="50"/>
      <c r="J26" s="49"/>
      <c r="K26" s="35">
        <f t="shared" si="3"/>
        <v>0</v>
      </c>
      <c r="L26" s="37">
        <f t="shared" si="1"/>
        <v>0</v>
      </c>
      <c r="M26" s="64"/>
      <c r="N26" s="54"/>
      <c r="O26" s="54"/>
      <c r="P26" s="52"/>
      <c r="Q26" s="53"/>
    </row>
    <row r="27" spans="1:17" ht="21.95" customHeight="1" x14ac:dyDescent="0.3">
      <c r="A27" s="82">
        <v>24</v>
      </c>
      <c r="B27" s="78" t="s">
        <v>80</v>
      </c>
      <c r="C27" s="47"/>
      <c r="D27" s="48"/>
      <c r="E27" s="47"/>
      <c r="F27" s="32">
        <f t="shared" si="2"/>
        <v>0</v>
      </c>
      <c r="G27" s="34">
        <f t="shared" si="0"/>
        <v>0</v>
      </c>
      <c r="H27" s="49"/>
      <c r="I27" s="50"/>
      <c r="J27" s="49"/>
      <c r="K27" s="35">
        <f t="shared" si="3"/>
        <v>0</v>
      </c>
      <c r="L27" s="37">
        <f t="shared" si="1"/>
        <v>0</v>
      </c>
      <c r="M27" s="64"/>
      <c r="N27" s="54"/>
      <c r="O27" s="54"/>
      <c r="P27" s="53"/>
      <c r="Q27" s="53"/>
    </row>
    <row r="28" spans="1:17" ht="21.95" customHeight="1" x14ac:dyDescent="0.3">
      <c r="A28" s="82">
        <v>25</v>
      </c>
      <c r="B28" s="78" t="s">
        <v>83</v>
      </c>
      <c r="C28" s="47"/>
      <c r="D28" s="48"/>
      <c r="E28" s="47"/>
      <c r="F28" s="32">
        <f t="shared" si="2"/>
        <v>0</v>
      </c>
      <c r="G28" s="34">
        <f t="shared" si="0"/>
        <v>0</v>
      </c>
      <c r="H28" s="49"/>
      <c r="I28" s="50"/>
      <c r="J28" s="49"/>
      <c r="K28" s="35">
        <f t="shared" si="3"/>
        <v>0</v>
      </c>
      <c r="L28" s="37">
        <f t="shared" si="1"/>
        <v>0</v>
      </c>
      <c r="M28" s="64"/>
      <c r="N28" s="54"/>
      <c r="O28" s="54"/>
      <c r="P28" s="52"/>
      <c r="Q28" s="53"/>
    </row>
    <row r="29" spans="1:17" ht="21.95" customHeight="1" x14ac:dyDescent="0.3">
      <c r="A29" s="82">
        <v>26</v>
      </c>
      <c r="B29" s="78" t="s">
        <v>81</v>
      </c>
      <c r="C29" s="47"/>
      <c r="D29" s="48"/>
      <c r="E29" s="47"/>
      <c r="F29" s="32">
        <f t="shared" si="2"/>
        <v>0</v>
      </c>
      <c r="G29" s="34">
        <f t="shared" si="0"/>
        <v>0</v>
      </c>
      <c r="H29" s="49"/>
      <c r="I29" s="50"/>
      <c r="J29" s="49"/>
      <c r="K29" s="35">
        <f t="shared" si="3"/>
        <v>0</v>
      </c>
      <c r="L29" s="37">
        <f t="shared" si="1"/>
        <v>0</v>
      </c>
      <c r="M29" s="64"/>
      <c r="N29" s="54"/>
      <c r="O29" s="54"/>
      <c r="P29" s="53"/>
      <c r="Q29" s="53"/>
    </row>
    <row r="30" spans="1:17" ht="21.95" customHeight="1" x14ac:dyDescent="0.3">
      <c r="A30" s="82">
        <v>27</v>
      </c>
      <c r="B30" s="78" t="s">
        <v>82</v>
      </c>
      <c r="C30" s="47"/>
      <c r="D30" s="48"/>
      <c r="E30" s="47"/>
      <c r="F30" s="32">
        <f t="shared" si="2"/>
        <v>0</v>
      </c>
      <c r="G30" s="34">
        <f t="shared" si="0"/>
        <v>0</v>
      </c>
      <c r="H30" s="49"/>
      <c r="I30" s="50"/>
      <c r="J30" s="49"/>
      <c r="K30" s="35">
        <f t="shared" si="3"/>
        <v>0</v>
      </c>
      <c r="L30" s="37">
        <f t="shared" si="1"/>
        <v>0</v>
      </c>
      <c r="M30" s="64"/>
      <c r="N30" s="54"/>
      <c r="O30" s="54"/>
      <c r="P30" s="52"/>
      <c r="Q30" s="53"/>
    </row>
    <row r="31" spans="1:17" ht="21.95" customHeight="1" x14ac:dyDescent="0.3">
      <c r="A31" s="96">
        <v>28</v>
      </c>
      <c r="B31" s="85" t="s">
        <v>78</v>
      </c>
      <c r="C31" s="100"/>
      <c r="D31" s="101"/>
      <c r="E31" s="100"/>
      <c r="F31" s="86">
        <f t="shared" si="2"/>
        <v>0</v>
      </c>
      <c r="G31" s="88">
        <f t="shared" si="0"/>
        <v>0</v>
      </c>
      <c r="H31" s="102"/>
      <c r="I31" s="103"/>
      <c r="J31" s="102"/>
      <c r="K31" s="89">
        <f t="shared" si="3"/>
        <v>0</v>
      </c>
      <c r="L31" s="91">
        <f t="shared" si="1"/>
        <v>0</v>
      </c>
      <c r="M31" s="110"/>
      <c r="N31" s="109"/>
      <c r="O31" s="109"/>
      <c r="P31" s="107"/>
      <c r="Q31" s="107"/>
    </row>
    <row r="32" spans="1:17" ht="21.95" customHeight="1" x14ac:dyDescent="0.3">
      <c r="A32" s="96">
        <v>29</v>
      </c>
      <c r="B32" s="85" t="s">
        <v>84</v>
      </c>
      <c r="C32" s="100"/>
      <c r="D32" s="101"/>
      <c r="E32" s="100"/>
      <c r="F32" s="86">
        <f t="shared" si="2"/>
        <v>0</v>
      </c>
      <c r="G32" s="88">
        <f>IF(C32=0,0,IF(D32=0,0,IF(E32=0,0,(D32/F32)/24)))</f>
        <v>0</v>
      </c>
      <c r="H32" s="102"/>
      <c r="I32" s="103"/>
      <c r="J32" s="102"/>
      <c r="K32" s="89">
        <f t="shared" si="3"/>
        <v>0</v>
      </c>
      <c r="L32" s="91">
        <f>IF(H32=0,0,IF(I32=0,0,IF(J32=0,0,(I32/K32)/24)))</f>
        <v>0</v>
      </c>
      <c r="M32" s="110"/>
      <c r="N32" s="109"/>
      <c r="O32" s="109"/>
      <c r="P32" s="106"/>
      <c r="Q32" s="107"/>
    </row>
    <row r="33" spans="1:17" ht="21.95" customHeight="1" x14ac:dyDescent="0.3">
      <c r="A33" s="82">
        <v>30</v>
      </c>
      <c r="B33" s="78" t="s">
        <v>79</v>
      </c>
      <c r="C33" s="47"/>
      <c r="D33" s="48"/>
      <c r="E33" s="47"/>
      <c r="F33" s="32">
        <f t="shared" si="2"/>
        <v>0</v>
      </c>
      <c r="G33" s="34">
        <f>IF(C33=0,0,IF(D33=0,0,IF(E33=0,0,(D33/F33)/24)))</f>
        <v>0</v>
      </c>
      <c r="H33" s="49"/>
      <c r="I33" s="50"/>
      <c r="J33" s="49"/>
      <c r="K33" s="35">
        <f t="shared" si="3"/>
        <v>0</v>
      </c>
      <c r="L33" s="37">
        <f>IF(H33=0,0,IF(I33=0,0,IF(J33=0,0,(I33/K33)/24)))</f>
        <v>0</v>
      </c>
      <c r="M33" s="64"/>
      <c r="N33" s="54"/>
      <c r="O33" s="54"/>
      <c r="P33" s="53"/>
      <c r="Q33" s="53"/>
    </row>
    <row r="34" spans="1:17" ht="21.95" customHeight="1" thickBot="1" x14ac:dyDescent="0.35">
      <c r="A34" s="83">
        <v>31</v>
      </c>
      <c r="B34" s="78" t="s">
        <v>80</v>
      </c>
      <c r="C34" s="55"/>
      <c r="D34" s="56"/>
      <c r="E34" s="55"/>
      <c r="F34" s="32">
        <f t="shared" si="2"/>
        <v>0</v>
      </c>
      <c r="G34" s="34">
        <f>IF(C34=0,0,IF(D34=0,0,IF(E34=0,0,(D34/F34)/24)))</f>
        <v>0</v>
      </c>
      <c r="H34" s="57"/>
      <c r="I34" s="58"/>
      <c r="J34" s="57"/>
      <c r="K34" s="35">
        <f t="shared" si="3"/>
        <v>0</v>
      </c>
      <c r="L34" s="37">
        <f>IF(H34=0,0,IF(I34=0,0,IF(J34=0,0,(I34/K34)/24)))</f>
        <v>0</v>
      </c>
      <c r="M34" s="66"/>
      <c r="N34" s="59"/>
      <c r="O34" s="59"/>
      <c r="P34" s="60"/>
      <c r="Q34" s="60"/>
    </row>
    <row r="35" spans="1:17" ht="27" customHeight="1" x14ac:dyDescent="0.25">
      <c r="A35" s="206" t="s">
        <v>2</v>
      </c>
      <c r="B35" s="207"/>
      <c r="C35" s="161" t="s">
        <v>33</v>
      </c>
      <c r="D35" s="162"/>
      <c r="E35" s="162"/>
      <c r="F35" s="163"/>
      <c r="G35" s="164" t="s">
        <v>40</v>
      </c>
      <c r="H35" s="166" t="s">
        <v>33</v>
      </c>
      <c r="I35" s="162"/>
      <c r="J35" s="162"/>
      <c r="K35" s="163"/>
      <c r="L35" s="197" t="s">
        <v>40</v>
      </c>
      <c r="M35" s="199" t="s">
        <v>11</v>
      </c>
      <c r="N35" s="201">
        <f>SUM(N4:N34)</f>
        <v>0</v>
      </c>
      <c r="O35" s="203">
        <f>SUM(O4:O34)</f>
        <v>0</v>
      </c>
      <c r="P35" s="195">
        <f>SUM(P4:P34)</f>
        <v>0</v>
      </c>
      <c r="Q35" s="195">
        <f>SUM(Q4:Q34)</f>
        <v>0</v>
      </c>
    </row>
    <row r="36" spans="1:17" ht="27" customHeight="1" thickBot="1" x14ac:dyDescent="0.3">
      <c r="A36" s="208"/>
      <c r="B36" s="209"/>
      <c r="C36" s="173">
        <f>SUM(D4:D34)</f>
        <v>0</v>
      </c>
      <c r="D36" s="205"/>
      <c r="E36" s="205"/>
      <c r="F36" s="175"/>
      <c r="G36" s="165"/>
      <c r="H36" s="176">
        <f>SUM(I4:I34)</f>
        <v>0</v>
      </c>
      <c r="I36" s="205"/>
      <c r="J36" s="205"/>
      <c r="K36" s="175"/>
      <c r="L36" s="198"/>
      <c r="M36" s="200"/>
      <c r="N36" s="202"/>
      <c r="O36" s="204"/>
      <c r="P36" s="195"/>
      <c r="Q36" s="195"/>
    </row>
    <row r="37" spans="1:17" ht="27" customHeight="1" x14ac:dyDescent="0.25">
      <c r="A37" s="208"/>
      <c r="B37" s="209"/>
      <c r="C37" s="177" t="s">
        <v>10</v>
      </c>
      <c r="D37" s="178"/>
      <c r="E37" s="178"/>
      <c r="F37" s="163"/>
      <c r="G37" s="179">
        <f>IF(G39=0,0,SUM(G4:G34)/G39)</f>
        <v>0</v>
      </c>
      <c r="H37" s="181" t="s">
        <v>10</v>
      </c>
      <c r="I37" s="182"/>
      <c r="J37" s="182"/>
      <c r="K37" s="163"/>
      <c r="L37" s="183">
        <f>IF(L39=0,0,SUM(L4:L34)/L39)</f>
        <v>0</v>
      </c>
      <c r="M37" s="185" t="s">
        <v>3</v>
      </c>
      <c r="N37" s="187">
        <f>N35+O35</f>
        <v>0</v>
      </c>
      <c r="O37" s="188"/>
      <c r="P37" s="195"/>
      <c r="Q37" s="195"/>
    </row>
    <row r="38" spans="1:17" ht="27" customHeight="1" thickBot="1" x14ac:dyDescent="0.3">
      <c r="A38" s="210"/>
      <c r="B38" s="211"/>
      <c r="C38" s="167">
        <f>SUM(F4:F34)*24</f>
        <v>0</v>
      </c>
      <c r="D38" s="168"/>
      <c r="E38" s="168"/>
      <c r="F38" s="169"/>
      <c r="G38" s="180"/>
      <c r="H38" s="170">
        <f>SUM(K4:K34)*24</f>
        <v>0</v>
      </c>
      <c r="I38" s="171"/>
      <c r="J38" s="171"/>
      <c r="K38" s="172"/>
      <c r="L38" s="184"/>
      <c r="M38" s="186"/>
      <c r="N38" s="189"/>
      <c r="O38" s="190"/>
      <c r="P38" s="196"/>
      <c r="Q38" s="196"/>
    </row>
    <row r="39" spans="1:17" ht="17.100000000000001" hidden="1" customHeight="1" x14ac:dyDescent="0.25">
      <c r="G39" s="2">
        <f>COUNTIF(G4:G34,"&lt;&gt;0")</f>
        <v>0</v>
      </c>
      <c r="L39" s="2">
        <f>COUNTIF(L4:L34,"&lt;&gt;0")</f>
        <v>0</v>
      </c>
    </row>
    <row r="40" spans="1:17" hidden="1" x14ac:dyDescent="0.25"/>
  </sheetData>
  <sheetProtection password="E91B" sheet="1" objects="1" scenarios="1" selectLockedCells="1"/>
  <mergeCells count="38">
    <mergeCell ref="P2:Q2"/>
    <mergeCell ref="Q35:Q38"/>
    <mergeCell ref="A1:B1"/>
    <mergeCell ref="C1:G1"/>
    <mergeCell ref="H1:L1"/>
    <mergeCell ref="M1:Q1"/>
    <mergeCell ref="A2:B3"/>
    <mergeCell ref="C2:C3"/>
    <mergeCell ref="D2:D3"/>
    <mergeCell ref="E2:E3"/>
    <mergeCell ref="N2:O2"/>
    <mergeCell ref="A35:B38"/>
    <mergeCell ref="C35:F35"/>
    <mergeCell ref="G35:G36"/>
    <mergeCell ref="H35:K35"/>
    <mergeCell ref="G2:G3"/>
    <mergeCell ref="F2:F3"/>
    <mergeCell ref="H2:H3"/>
    <mergeCell ref="I2:I3"/>
    <mergeCell ref="M2:M3"/>
    <mergeCell ref="J2:J3"/>
    <mergeCell ref="K2:K3"/>
    <mergeCell ref="L2:L3"/>
    <mergeCell ref="H38:K38"/>
    <mergeCell ref="L35:L36"/>
    <mergeCell ref="P35:P38"/>
    <mergeCell ref="C36:F36"/>
    <mergeCell ref="H36:K36"/>
    <mergeCell ref="C37:F37"/>
    <mergeCell ref="G37:G38"/>
    <mergeCell ref="H37:K37"/>
    <mergeCell ref="L37:L38"/>
    <mergeCell ref="M37:M38"/>
    <mergeCell ref="N37:O38"/>
    <mergeCell ref="C38:F38"/>
    <mergeCell ref="O35:O36"/>
    <mergeCell ref="M35:M36"/>
    <mergeCell ref="N35:N36"/>
  </mergeCells>
  <phoneticPr fontId="7" type="noConversion"/>
  <hyperlinks>
    <hyperlink ref="A35:B38" location="Riassunto!A10" tooltip="Vai al Riassunto" display="TOTALI"/>
  </hyperlinks>
  <pageMargins left="0.59055118110236227" right="0" top="0.39370078740157483" bottom="0" header="0.51181102362204722" footer="0.51181102362204722"/>
  <pageSetup paperSize="9" scale="65" orientation="landscape" horizontalDpi="30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Q40"/>
  <sheetViews>
    <sheetView showGridLines="0" showRowColHeaders="0" showZeros="0" zoomScale="55" zoomScaleNormal="55" workbookViewId="0">
      <pane xSplit="17" ySplit="40" topLeftCell="R41" activePane="bottomRight" state="frozen"/>
      <selection activeCell="A2" sqref="A2:B3"/>
      <selection pane="topRight" activeCell="A2" sqref="A2:B3"/>
      <selection pane="bottomLeft" activeCell="A2" sqref="A2:B3"/>
      <selection pane="bottomRight" activeCell="C4" sqref="C4"/>
    </sheetView>
  </sheetViews>
  <sheetFormatPr defaultRowHeight="15.75" x14ac:dyDescent="0.25"/>
  <cols>
    <col min="1" max="2" width="12.625" style="1" customWidth="1"/>
    <col min="3" max="12" width="13.625" style="1" customWidth="1"/>
    <col min="13" max="13" width="70.625" style="1" customWidth="1"/>
    <col min="14" max="17" width="13.625" style="1" customWidth="1"/>
    <col min="18" max="16384" width="9" style="1"/>
  </cols>
  <sheetData>
    <row r="1" spans="1:17" ht="30" customHeight="1" thickBot="1" x14ac:dyDescent="0.3">
      <c r="A1" s="212" t="s">
        <v>69</v>
      </c>
      <c r="B1" s="213"/>
      <c r="C1" s="135" t="s">
        <v>6</v>
      </c>
      <c r="D1" s="136"/>
      <c r="E1" s="136"/>
      <c r="F1" s="136"/>
      <c r="G1" s="137"/>
      <c r="H1" s="138" t="s">
        <v>7</v>
      </c>
      <c r="I1" s="139"/>
      <c r="J1" s="139"/>
      <c r="K1" s="139"/>
      <c r="L1" s="140"/>
      <c r="M1" s="141"/>
      <c r="N1" s="142"/>
      <c r="O1" s="142"/>
      <c r="P1" s="143"/>
      <c r="Q1" s="144"/>
    </row>
    <row r="2" spans="1:17" ht="30" customHeight="1" thickBot="1" x14ac:dyDescent="0.3">
      <c r="A2" s="147" t="s">
        <v>0</v>
      </c>
      <c r="B2" s="148"/>
      <c r="C2" s="151" t="s">
        <v>8</v>
      </c>
      <c r="D2" s="145" t="s">
        <v>4</v>
      </c>
      <c r="E2" s="153" t="s">
        <v>9</v>
      </c>
      <c r="F2" s="145" t="s">
        <v>41</v>
      </c>
      <c r="G2" s="145" t="s">
        <v>5</v>
      </c>
      <c r="H2" s="127" t="s">
        <v>8</v>
      </c>
      <c r="I2" s="129" t="s">
        <v>4</v>
      </c>
      <c r="J2" s="127" t="s">
        <v>9</v>
      </c>
      <c r="K2" s="129" t="s">
        <v>41</v>
      </c>
      <c r="L2" s="129" t="s">
        <v>5</v>
      </c>
      <c r="M2" s="131" t="s">
        <v>1</v>
      </c>
      <c r="N2" s="191" t="s">
        <v>12</v>
      </c>
      <c r="O2" s="192"/>
      <c r="P2" s="193" t="s">
        <v>46</v>
      </c>
      <c r="Q2" s="194"/>
    </row>
    <row r="3" spans="1:17" ht="30" customHeight="1" thickBot="1" x14ac:dyDescent="0.3">
      <c r="A3" s="149"/>
      <c r="B3" s="150"/>
      <c r="C3" s="152"/>
      <c r="D3" s="146"/>
      <c r="E3" s="154"/>
      <c r="F3" s="146"/>
      <c r="G3" s="146"/>
      <c r="H3" s="128"/>
      <c r="I3" s="130"/>
      <c r="J3" s="128"/>
      <c r="K3" s="130"/>
      <c r="L3" s="130"/>
      <c r="M3" s="132"/>
      <c r="N3" s="28" t="s">
        <v>14</v>
      </c>
      <c r="O3" s="31" t="s">
        <v>13</v>
      </c>
      <c r="P3" s="26" t="str">
        <f>Gennaio!P3</f>
        <v>Tamoil</v>
      </c>
      <c r="Q3" s="27" t="str">
        <f>Gennaio!Q3</f>
        <v>Esso</v>
      </c>
    </row>
    <row r="4" spans="1:17" ht="21.95" customHeight="1" x14ac:dyDescent="0.3">
      <c r="A4" s="81">
        <v>1</v>
      </c>
      <c r="B4" s="78" t="s">
        <v>83</v>
      </c>
      <c r="C4" s="47"/>
      <c r="D4" s="48"/>
      <c r="E4" s="47"/>
      <c r="F4" s="32">
        <f>IF(E4&lt;C4,0,E4-C4)</f>
        <v>0</v>
      </c>
      <c r="G4" s="34">
        <f t="shared" ref="G4:G33" si="0">IF(C4=0,0,IF(D4=0,0,IF(E4=0,0,(D4/F4)/24)))</f>
        <v>0</v>
      </c>
      <c r="H4" s="49"/>
      <c r="I4" s="50"/>
      <c r="J4" s="49"/>
      <c r="K4" s="35">
        <f>IF(J4&lt;H4,0,J4-H4)</f>
        <v>0</v>
      </c>
      <c r="L4" s="37">
        <f t="shared" ref="L4:L33" si="1">IF(H4=0,0,IF(I4=0,0,IF(J4=0,0,(I4/K4)/24)))</f>
        <v>0</v>
      </c>
      <c r="M4" s="63"/>
      <c r="N4" s="51"/>
      <c r="O4" s="51"/>
      <c r="P4" s="52"/>
      <c r="Q4" s="53"/>
    </row>
    <row r="5" spans="1:17" ht="21.95" customHeight="1" x14ac:dyDescent="0.3">
      <c r="A5" s="82">
        <v>2</v>
      </c>
      <c r="B5" s="78" t="s">
        <v>81</v>
      </c>
      <c r="C5" s="47"/>
      <c r="D5" s="48"/>
      <c r="E5" s="47"/>
      <c r="F5" s="32">
        <f t="shared" ref="F5:F33" si="2">IF(E5&lt;C5,0,E5-C5)</f>
        <v>0</v>
      </c>
      <c r="G5" s="34">
        <f t="shared" si="0"/>
        <v>0</v>
      </c>
      <c r="H5" s="49"/>
      <c r="I5" s="50"/>
      <c r="J5" s="49"/>
      <c r="K5" s="35">
        <f t="shared" ref="K5:K33" si="3">IF(J5&lt;H5,0,J5-H5)</f>
        <v>0</v>
      </c>
      <c r="L5" s="37">
        <f t="shared" si="1"/>
        <v>0</v>
      </c>
      <c r="M5" s="64"/>
      <c r="N5" s="54"/>
      <c r="O5" s="54"/>
      <c r="P5" s="53"/>
      <c r="Q5" s="53"/>
    </row>
    <row r="6" spans="1:17" ht="21.95" customHeight="1" x14ac:dyDescent="0.3">
      <c r="A6" s="82">
        <v>3</v>
      </c>
      <c r="B6" s="78" t="s">
        <v>82</v>
      </c>
      <c r="C6" s="47"/>
      <c r="D6" s="48"/>
      <c r="E6" s="47"/>
      <c r="F6" s="32">
        <f t="shared" si="2"/>
        <v>0</v>
      </c>
      <c r="G6" s="34">
        <f t="shared" si="0"/>
        <v>0</v>
      </c>
      <c r="H6" s="49"/>
      <c r="I6" s="50"/>
      <c r="J6" s="49"/>
      <c r="K6" s="35">
        <f t="shared" si="3"/>
        <v>0</v>
      </c>
      <c r="L6" s="37">
        <f t="shared" si="1"/>
        <v>0</v>
      </c>
      <c r="M6" s="64"/>
      <c r="N6" s="54"/>
      <c r="O6" s="54"/>
      <c r="P6" s="52"/>
      <c r="Q6" s="53"/>
    </row>
    <row r="7" spans="1:17" ht="21.95" customHeight="1" x14ac:dyDescent="0.3">
      <c r="A7" s="96">
        <v>4</v>
      </c>
      <c r="B7" s="85" t="s">
        <v>78</v>
      </c>
      <c r="C7" s="100"/>
      <c r="D7" s="101"/>
      <c r="E7" s="100"/>
      <c r="F7" s="86">
        <f t="shared" si="2"/>
        <v>0</v>
      </c>
      <c r="G7" s="88">
        <f t="shared" si="0"/>
        <v>0</v>
      </c>
      <c r="H7" s="102"/>
      <c r="I7" s="103"/>
      <c r="J7" s="102"/>
      <c r="K7" s="89">
        <f t="shared" si="3"/>
        <v>0</v>
      </c>
      <c r="L7" s="91">
        <f t="shared" si="1"/>
        <v>0</v>
      </c>
      <c r="M7" s="108"/>
      <c r="N7" s="109"/>
      <c r="O7" s="109"/>
      <c r="P7" s="107"/>
      <c r="Q7" s="107"/>
    </row>
    <row r="8" spans="1:17" ht="21.95" customHeight="1" x14ac:dyDescent="0.3">
      <c r="A8" s="96">
        <v>5</v>
      </c>
      <c r="B8" s="85" t="s">
        <v>84</v>
      </c>
      <c r="C8" s="100"/>
      <c r="D8" s="101"/>
      <c r="E8" s="100"/>
      <c r="F8" s="86">
        <f t="shared" si="2"/>
        <v>0</v>
      </c>
      <c r="G8" s="88">
        <f t="shared" si="0"/>
        <v>0</v>
      </c>
      <c r="H8" s="102"/>
      <c r="I8" s="103"/>
      <c r="J8" s="102"/>
      <c r="K8" s="89">
        <f t="shared" si="3"/>
        <v>0</v>
      </c>
      <c r="L8" s="91">
        <f t="shared" si="1"/>
        <v>0</v>
      </c>
      <c r="M8" s="110"/>
      <c r="N8" s="109"/>
      <c r="O8" s="109"/>
      <c r="P8" s="106"/>
      <c r="Q8" s="107"/>
    </row>
    <row r="9" spans="1:17" ht="21.95" customHeight="1" x14ac:dyDescent="0.3">
      <c r="A9" s="82">
        <v>6</v>
      </c>
      <c r="B9" s="78" t="s">
        <v>79</v>
      </c>
      <c r="C9" s="47"/>
      <c r="D9" s="48"/>
      <c r="E9" s="47"/>
      <c r="F9" s="32">
        <f t="shared" si="2"/>
        <v>0</v>
      </c>
      <c r="G9" s="34">
        <f t="shared" si="0"/>
        <v>0</v>
      </c>
      <c r="H9" s="49"/>
      <c r="I9" s="50"/>
      <c r="J9" s="49"/>
      <c r="K9" s="35">
        <f t="shared" si="3"/>
        <v>0</v>
      </c>
      <c r="L9" s="37">
        <f t="shared" si="1"/>
        <v>0</v>
      </c>
      <c r="M9" s="64"/>
      <c r="N9" s="54"/>
      <c r="O9" s="54"/>
      <c r="P9" s="53"/>
      <c r="Q9" s="53"/>
    </row>
    <row r="10" spans="1:17" ht="21.95" customHeight="1" x14ac:dyDescent="0.3">
      <c r="A10" s="82">
        <v>7</v>
      </c>
      <c r="B10" s="78" t="s">
        <v>80</v>
      </c>
      <c r="C10" s="47"/>
      <c r="D10" s="48"/>
      <c r="E10" s="47"/>
      <c r="F10" s="32">
        <f t="shared" si="2"/>
        <v>0</v>
      </c>
      <c r="G10" s="34">
        <f t="shared" si="0"/>
        <v>0</v>
      </c>
      <c r="H10" s="49"/>
      <c r="I10" s="50"/>
      <c r="J10" s="49"/>
      <c r="K10" s="35">
        <f t="shared" si="3"/>
        <v>0</v>
      </c>
      <c r="L10" s="37">
        <f t="shared" si="1"/>
        <v>0</v>
      </c>
      <c r="M10" s="64"/>
      <c r="N10" s="54"/>
      <c r="O10" s="54"/>
      <c r="P10" s="52"/>
      <c r="Q10" s="53"/>
    </row>
    <row r="11" spans="1:17" ht="21.95" customHeight="1" x14ac:dyDescent="0.3">
      <c r="A11" s="82">
        <v>8</v>
      </c>
      <c r="B11" s="78" t="s">
        <v>83</v>
      </c>
      <c r="C11" s="47"/>
      <c r="D11" s="48"/>
      <c r="E11" s="47"/>
      <c r="F11" s="32">
        <f t="shared" si="2"/>
        <v>0</v>
      </c>
      <c r="G11" s="34">
        <f t="shared" si="0"/>
        <v>0</v>
      </c>
      <c r="H11" s="49"/>
      <c r="I11" s="50"/>
      <c r="J11" s="49"/>
      <c r="K11" s="35">
        <f t="shared" si="3"/>
        <v>0</v>
      </c>
      <c r="L11" s="37">
        <f t="shared" si="1"/>
        <v>0</v>
      </c>
      <c r="M11" s="64"/>
      <c r="N11" s="54"/>
      <c r="O11" s="54"/>
      <c r="P11" s="53"/>
      <c r="Q11" s="53"/>
    </row>
    <row r="12" spans="1:17" ht="21.95" customHeight="1" x14ac:dyDescent="0.3">
      <c r="A12" s="82">
        <v>9</v>
      </c>
      <c r="B12" s="78" t="s">
        <v>81</v>
      </c>
      <c r="C12" s="47"/>
      <c r="D12" s="48"/>
      <c r="E12" s="47"/>
      <c r="F12" s="32">
        <f t="shared" si="2"/>
        <v>0</v>
      </c>
      <c r="G12" s="34">
        <f t="shared" si="0"/>
        <v>0</v>
      </c>
      <c r="H12" s="49"/>
      <c r="I12" s="50"/>
      <c r="J12" s="49"/>
      <c r="K12" s="35">
        <f t="shared" si="3"/>
        <v>0</v>
      </c>
      <c r="L12" s="37">
        <f t="shared" si="1"/>
        <v>0</v>
      </c>
      <c r="M12" s="64"/>
      <c r="N12" s="54"/>
      <c r="O12" s="54"/>
      <c r="P12" s="52"/>
      <c r="Q12" s="53"/>
    </row>
    <row r="13" spans="1:17" ht="21.95" customHeight="1" x14ac:dyDescent="0.3">
      <c r="A13" s="82">
        <v>10</v>
      </c>
      <c r="B13" s="78" t="s">
        <v>82</v>
      </c>
      <c r="C13" s="47"/>
      <c r="D13" s="48"/>
      <c r="E13" s="47"/>
      <c r="F13" s="32">
        <f t="shared" si="2"/>
        <v>0</v>
      </c>
      <c r="G13" s="34">
        <f t="shared" si="0"/>
        <v>0</v>
      </c>
      <c r="H13" s="49"/>
      <c r="I13" s="50"/>
      <c r="J13" s="49"/>
      <c r="K13" s="35">
        <f t="shared" si="3"/>
        <v>0</v>
      </c>
      <c r="L13" s="37">
        <f t="shared" si="1"/>
        <v>0</v>
      </c>
      <c r="M13" s="64"/>
      <c r="N13" s="54"/>
      <c r="O13" s="54"/>
      <c r="P13" s="53"/>
      <c r="Q13" s="53"/>
    </row>
    <row r="14" spans="1:17" ht="21.95" customHeight="1" x14ac:dyDescent="0.3">
      <c r="A14" s="96">
        <v>11</v>
      </c>
      <c r="B14" s="85" t="s">
        <v>78</v>
      </c>
      <c r="C14" s="100"/>
      <c r="D14" s="101"/>
      <c r="E14" s="100"/>
      <c r="F14" s="86">
        <f t="shared" si="2"/>
        <v>0</v>
      </c>
      <c r="G14" s="88">
        <f t="shared" si="0"/>
        <v>0</v>
      </c>
      <c r="H14" s="102"/>
      <c r="I14" s="103"/>
      <c r="J14" s="102"/>
      <c r="K14" s="89">
        <f t="shared" si="3"/>
        <v>0</v>
      </c>
      <c r="L14" s="91">
        <f t="shared" si="1"/>
        <v>0</v>
      </c>
      <c r="M14" s="110"/>
      <c r="N14" s="109"/>
      <c r="O14" s="109"/>
      <c r="P14" s="106"/>
      <c r="Q14" s="107"/>
    </row>
    <row r="15" spans="1:17" ht="21.95" customHeight="1" x14ac:dyDescent="0.3">
      <c r="A15" s="96">
        <v>12</v>
      </c>
      <c r="B15" s="85" t="s">
        <v>84</v>
      </c>
      <c r="C15" s="100"/>
      <c r="D15" s="101"/>
      <c r="E15" s="100"/>
      <c r="F15" s="86">
        <f t="shared" si="2"/>
        <v>0</v>
      </c>
      <c r="G15" s="88">
        <f t="shared" si="0"/>
        <v>0</v>
      </c>
      <c r="H15" s="102"/>
      <c r="I15" s="103"/>
      <c r="J15" s="102"/>
      <c r="K15" s="89">
        <f t="shared" si="3"/>
        <v>0</v>
      </c>
      <c r="L15" s="91">
        <f t="shared" si="1"/>
        <v>0</v>
      </c>
      <c r="M15" s="110"/>
      <c r="N15" s="109"/>
      <c r="O15" s="109"/>
      <c r="P15" s="107"/>
      <c r="Q15" s="107"/>
    </row>
    <row r="16" spans="1:17" ht="21.95" customHeight="1" x14ac:dyDescent="0.3">
      <c r="A16" s="82">
        <v>13</v>
      </c>
      <c r="B16" s="78" t="s">
        <v>79</v>
      </c>
      <c r="C16" s="47"/>
      <c r="D16" s="48"/>
      <c r="E16" s="47"/>
      <c r="F16" s="32">
        <f t="shared" si="2"/>
        <v>0</v>
      </c>
      <c r="G16" s="34">
        <f t="shared" si="0"/>
        <v>0</v>
      </c>
      <c r="H16" s="49"/>
      <c r="I16" s="50"/>
      <c r="J16" s="49"/>
      <c r="K16" s="35">
        <f t="shared" si="3"/>
        <v>0</v>
      </c>
      <c r="L16" s="37">
        <f t="shared" si="1"/>
        <v>0</v>
      </c>
      <c r="M16" s="64"/>
      <c r="N16" s="54"/>
      <c r="O16" s="54"/>
      <c r="P16" s="52"/>
      <c r="Q16" s="53"/>
    </row>
    <row r="17" spans="1:17" ht="21.95" customHeight="1" x14ac:dyDescent="0.3">
      <c r="A17" s="82">
        <v>14</v>
      </c>
      <c r="B17" s="78" t="s">
        <v>80</v>
      </c>
      <c r="C17" s="47"/>
      <c r="D17" s="48"/>
      <c r="E17" s="47"/>
      <c r="F17" s="32">
        <f t="shared" si="2"/>
        <v>0</v>
      </c>
      <c r="G17" s="34">
        <f t="shared" si="0"/>
        <v>0</v>
      </c>
      <c r="H17" s="49"/>
      <c r="I17" s="50"/>
      <c r="J17" s="49"/>
      <c r="K17" s="35">
        <f t="shared" si="3"/>
        <v>0</v>
      </c>
      <c r="L17" s="37">
        <f t="shared" si="1"/>
        <v>0</v>
      </c>
      <c r="M17" s="64"/>
      <c r="N17" s="54"/>
      <c r="O17" s="54"/>
      <c r="P17" s="53"/>
      <c r="Q17" s="53"/>
    </row>
    <row r="18" spans="1:17" ht="21.95" customHeight="1" x14ac:dyDescent="0.3">
      <c r="A18" s="82">
        <v>15</v>
      </c>
      <c r="B18" s="78" t="s">
        <v>83</v>
      </c>
      <c r="C18" s="47"/>
      <c r="D18" s="48"/>
      <c r="E18" s="47"/>
      <c r="F18" s="32">
        <f t="shared" si="2"/>
        <v>0</v>
      </c>
      <c r="G18" s="34">
        <f t="shared" si="0"/>
        <v>0</v>
      </c>
      <c r="H18" s="49"/>
      <c r="I18" s="50"/>
      <c r="J18" s="49"/>
      <c r="K18" s="35">
        <f t="shared" si="3"/>
        <v>0</v>
      </c>
      <c r="L18" s="37">
        <f t="shared" si="1"/>
        <v>0</v>
      </c>
      <c r="M18" s="64"/>
      <c r="N18" s="54"/>
      <c r="O18" s="54"/>
      <c r="P18" s="52"/>
      <c r="Q18" s="53"/>
    </row>
    <row r="19" spans="1:17" ht="21.95" customHeight="1" x14ac:dyDescent="0.3">
      <c r="A19" s="82">
        <v>16</v>
      </c>
      <c r="B19" s="78" t="s">
        <v>81</v>
      </c>
      <c r="C19" s="47"/>
      <c r="D19" s="48"/>
      <c r="E19" s="47"/>
      <c r="F19" s="32">
        <f t="shared" si="2"/>
        <v>0</v>
      </c>
      <c r="G19" s="34">
        <f t="shared" si="0"/>
        <v>0</v>
      </c>
      <c r="H19" s="49"/>
      <c r="I19" s="50"/>
      <c r="J19" s="49"/>
      <c r="K19" s="35">
        <f t="shared" si="3"/>
        <v>0</v>
      </c>
      <c r="L19" s="37">
        <f t="shared" si="1"/>
        <v>0</v>
      </c>
      <c r="M19" s="64"/>
      <c r="N19" s="54"/>
      <c r="O19" s="54"/>
      <c r="P19" s="53"/>
      <c r="Q19" s="53"/>
    </row>
    <row r="20" spans="1:17" ht="21.95" customHeight="1" x14ac:dyDescent="0.3">
      <c r="A20" s="82">
        <v>17</v>
      </c>
      <c r="B20" s="78" t="s">
        <v>82</v>
      </c>
      <c r="C20" s="47"/>
      <c r="D20" s="48"/>
      <c r="E20" s="47"/>
      <c r="F20" s="32">
        <f t="shared" si="2"/>
        <v>0</v>
      </c>
      <c r="G20" s="34">
        <f t="shared" si="0"/>
        <v>0</v>
      </c>
      <c r="H20" s="49"/>
      <c r="I20" s="50"/>
      <c r="J20" s="49"/>
      <c r="K20" s="35">
        <f t="shared" si="3"/>
        <v>0</v>
      </c>
      <c r="L20" s="37">
        <f t="shared" si="1"/>
        <v>0</v>
      </c>
      <c r="M20" s="64"/>
      <c r="N20" s="54"/>
      <c r="O20" s="54"/>
      <c r="P20" s="52"/>
      <c r="Q20" s="53"/>
    </row>
    <row r="21" spans="1:17" ht="21.95" customHeight="1" x14ac:dyDescent="0.3">
      <c r="A21" s="96">
        <v>18</v>
      </c>
      <c r="B21" s="85" t="s">
        <v>78</v>
      </c>
      <c r="C21" s="100"/>
      <c r="D21" s="101"/>
      <c r="E21" s="100"/>
      <c r="F21" s="86">
        <f t="shared" si="2"/>
        <v>0</v>
      </c>
      <c r="G21" s="88">
        <f t="shared" si="0"/>
        <v>0</v>
      </c>
      <c r="H21" s="102"/>
      <c r="I21" s="103"/>
      <c r="J21" s="102"/>
      <c r="K21" s="89">
        <f t="shared" si="3"/>
        <v>0</v>
      </c>
      <c r="L21" s="91">
        <f t="shared" si="1"/>
        <v>0</v>
      </c>
      <c r="M21" s="110"/>
      <c r="N21" s="109"/>
      <c r="O21" s="109"/>
      <c r="P21" s="107"/>
      <c r="Q21" s="107"/>
    </row>
    <row r="22" spans="1:17" ht="21.95" customHeight="1" x14ac:dyDescent="0.3">
      <c r="A22" s="96">
        <v>19</v>
      </c>
      <c r="B22" s="85" t="s">
        <v>84</v>
      </c>
      <c r="C22" s="100"/>
      <c r="D22" s="101"/>
      <c r="E22" s="100"/>
      <c r="F22" s="86">
        <f t="shared" si="2"/>
        <v>0</v>
      </c>
      <c r="G22" s="88">
        <f t="shared" si="0"/>
        <v>0</v>
      </c>
      <c r="H22" s="102"/>
      <c r="I22" s="103"/>
      <c r="J22" s="102"/>
      <c r="K22" s="89">
        <f t="shared" si="3"/>
        <v>0</v>
      </c>
      <c r="L22" s="91">
        <f t="shared" si="1"/>
        <v>0</v>
      </c>
      <c r="M22" s="110"/>
      <c r="N22" s="109"/>
      <c r="O22" s="109"/>
      <c r="P22" s="106"/>
      <c r="Q22" s="107"/>
    </row>
    <row r="23" spans="1:17" ht="21.95" customHeight="1" x14ac:dyDescent="0.3">
      <c r="A23" s="82">
        <v>20</v>
      </c>
      <c r="B23" s="78" t="s">
        <v>79</v>
      </c>
      <c r="C23" s="47"/>
      <c r="D23" s="48"/>
      <c r="E23" s="47"/>
      <c r="F23" s="32">
        <f t="shared" si="2"/>
        <v>0</v>
      </c>
      <c r="G23" s="34">
        <f t="shared" si="0"/>
        <v>0</v>
      </c>
      <c r="H23" s="49"/>
      <c r="I23" s="50"/>
      <c r="J23" s="49"/>
      <c r="K23" s="35">
        <f t="shared" si="3"/>
        <v>0</v>
      </c>
      <c r="L23" s="37">
        <f t="shared" si="1"/>
        <v>0</v>
      </c>
      <c r="M23" s="64"/>
      <c r="N23" s="54"/>
      <c r="O23" s="54"/>
      <c r="P23" s="53"/>
      <c r="Q23" s="53"/>
    </row>
    <row r="24" spans="1:17" ht="21.95" customHeight="1" x14ac:dyDescent="0.3">
      <c r="A24" s="82">
        <v>21</v>
      </c>
      <c r="B24" s="78" t="s">
        <v>80</v>
      </c>
      <c r="C24" s="47"/>
      <c r="D24" s="48"/>
      <c r="E24" s="47"/>
      <c r="F24" s="32">
        <f t="shared" si="2"/>
        <v>0</v>
      </c>
      <c r="G24" s="34">
        <f t="shared" si="0"/>
        <v>0</v>
      </c>
      <c r="H24" s="49"/>
      <c r="I24" s="50"/>
      <c r="J24" s="49"/>
      <c r="K24" s="35">
        <f t="shared" si="3"/>
        <v>0</v>
      </c>
      <c r="L24" s="37">
        <f t="shared" si="1"/>
        <v>0</v>
      </c>
      <c r="M24" s="64"/>
      <c r="N24" s="54"/>
      <c r="O24" s="54"/>
      <c r="P24" s="52"/>
      <c r="Q24" s="53"/>
    </row>
    <row r="25" spans="1:17" ht="21.95" customHeight="1" x14ac:dyDescent="0.3">
      <c r="A25" s="82">
        <v>22</v>
      </c>
      <c r="B25" s="78" t="s">
        <v>83</v>
      </c>
      <c r="C25" s="47"/>
      <c r="D25" s="48"/>
      <c r="E25" s="47"/>
      <c r="F25" s="32">
        <f t="shared" si="2"/>
        <v>0</v>
      </c>
      <c r="G25" s="34">
        <f t="shared" si="0"/>
        <v>0</v>
      </c>
      <c r="H25" s="49"/>
      <c r="I25" s="50"/>
      <c r="J25" s="49"/>
      <c r="K25" s="35">
        <f t="shared" si="3"/>
        <v>0</v>
      </c>
      <c r="L25" s="37">
        <f t="shared" si="1"/>
        <v>0</v>
      </c>
      <c r="M25" s="64"/>
      <c r="N25" s="54"/>
      <c r="O25" s="54"/>
      <c r="P25" s="53"/>
      <c r="Q25" s="53"/>
    </row>
    <row r="26" spans="1:17" ht="21.95" customHeight="1" x14ac:dyDescent="0.3">
      <c r="A26" s="82">
        <v>23</v>
      </c>
      <c r="B26" s="78" t="s">
        <v>81</v>
      </c>
      <c r="C26" s="47"/>
      <c r="D26" s="48"/>
      <c r="E26" s="47"/>
      <c r="F26" s="32">
        <f t="shared" si="2"/>
        <v>0</v>
      </c>
      <c r="G26" s="34">
        <f t="shared" si="0"/>
        <v>0</v>
      </c>
      <c r="H26" s="49"/>
      <c r="I26" s="50"/>
      <c r="J26" s="49"/>
      <c r="K26" s="35">
        <f t="shared" si="3"/>
        <v>0</v>
      </c>
      <c r="L26" s="37">
        <f t="shared" si="1"/>
        <v>0</v>
      </c>
      <c r="M26" s="64"/>
      <c r="N26" s="54"/>
      <c r="O26" s="54"/>
      <c r="P26" s="52"/>
      <c r="Q26" s="53"/>
    </row>
    <row r="27" spans="1:17" ht="21.95" customHeight="1" x14ac:dyDescent="0.3">
      <c r="A27" s="82">
        <v>24</v>
      </c>
      <c r="B27" s="78" t="s">
        <v>82</v>
      </c>
      <c r="C27" s="47"/>
      <c r="D27" s="48"/>
      <c r="E27" s="47"/>
      <c r="F27" s="32">
        <f t="shared" si="2"/>
        <v>0</v>
      </c>
      <c r="G27" s="34">
        <f t="shared" si="0"/>
        <v>0</v>
      </c>
      <c r="H27" s="49"/>
      <c r="I27" s="50"/>
      <c r="J27" s="49"/>
      <c r="K27" s="35">
        <f t="shared" si="3"/>
        <v>0</v>
      </c>
      <c r="L27" s="37">
        <f t="shared" si="1"/>
        <v>0</v>
      </c>
      <c r="M27" s="64"/>
      <c r="N27" s="54"/>
      <c r="O27" s="54"/>
      <c r="P27" s="53"/>
      <c r="Q27" s="53"/>
    </row>
    <row r="28" spans="1:17" ht="21.95" customHeight="1" x14ac:dyDescent="0.3">
      <c r="A28" s="96">
        <v>25</v>
      </c>
      <c r="B28" s="85" t="s">
        <v>78</v>
      </c>
      <c r="C28" s="100"/>
      <c r="D28" s="101"/>
      <c r="E28" s="100"/>
      <c r="F28" s="86">
        <f t="shared" si="2"/>
        <v>0</v>
      </c>
      <c r="G28" s="88">
        <f t="shared" si="0"/>
        <v>0</v>
      </c>
      <c r="H28" s="102"/>
      <c r="I28" s="103"/>
      <c r="J28" s="102"/>
      <c r="K28" s="89">
        <f t="shared" si="3"/>
        <v>0</v>
      </c>
      <c r="L28" s="91">
        <f t="shared" si="1"/>
        <v>0</v>
      </c>
      <c r="M28" s="110"/>
      <c r="N28" s="109"/>
      <c r="O28" s="109"/>
      <c r="P28" s="106"/>
      <c r="Q28" s="107"/>
    </row>
    <row r="29" spans="1:17" ht="21.95" customHeight="1" x14ac:dyDescent="0.3">
      <c r="A29" s="96">
        <v>26</v>
      </c>
      <c r="B29" s="85" t="s">
        <v>84</v>
      </c>
      <c r="C29" s="100"/>
      <c r="D29" s="101"/>
      <c r="E29" s="100"/>
      <c r="F29" s="86">
        <f t="shared" si="2"/>
        <v>0</v>
      </c>
      <c r="G29" s="88">
        <f t="shared" si="0"/>
        <v>0</v>
      </c>
      <c r="H29" s="102"/>
      <c r="I29" s="103"/>
      <c r="J29" s="102"/>
      <c r="K29" s="89">
        <f t="shared" si="3"/>
        <v>0</v>
      </c>
      <c r="L29" s="91">
        <f t="shared" si="1"/>
        <v>0</v>
      </c>
      <c r="M29" s="110"/>
      <c r="N29" s="109"/>
      <c r="O29" s="109"/>
      <c r="P29" s="107"/>
      <c r="Q29" s="107"/>
    </row>
    <row r="30" spans="1:17" ht="21.95" customHeight="1" x14ac:dyDescent="0.3">
      <c r="A30" s="82">
        <v>27</v>
      </c>
      <c r="B30" s="78" t="s">
        <v>79</v>
      </c>
      <c r="C30" s="47"/>
      <c r="D30" s="48"/>
      <c r="E30" s="47"/>
      <c r="F30" s="32">
        <f t="shared" si="2"/>
        <v>0</v>
      </c>
      <c r="G30" s="34">
        <f t="shared" si="0"/>
        <v>0</v>
      </c>
      <c r="H30" s="49"/>
      <c r="I30" s="50"/>
      <c r="J30" s="49"/>
      <c r="K30" s="35">
        <f t="shared" si="3"/>
        <v>0</v>
      </c>
      <c r="L30" s="37">
        <f t="shared" si="1"/>
        <v>0</v>
      </c>
      <c r="M30" s="64"/>
      <c r="N30" s="54"/>
      <c r="O30" s="54"/>
      <c r="P30" s="52"/>
      <c r="Q30" s="53"/>
    </row>
    <row r="31" spans="1:17" ht="21.95" customHeight="1" x14ac:dyDescent="0.3">
      <c r="A31" s="82">
        <v>28</v>
      </c>
      <c r="B31" s="78" t="s">
        <v>80</v>
      </c>
      <c r="C31" s="47"/>
      <c r="D31" s="48"/>
      <c r="E31" s="47"/>
      <c r="F31" s="32">
        <f t="shared" si="2"/>
        <v>0</v>
      </c>
      <c r="G31" s="34">
        <f t="shared" si="0"/>
        <v>0</v>
      </c>
      <c r="H31" s="49"/>
      <c r="I31" s="50"/>
      <c r="J31" s="49"/>
      <c r="K31" s="35">
        <f t="shared" si="3"/>
        <v>0</v>
      </c>
      <c r="L31" s="37">
        <f t="shared" si="1"/>
        <v>0</v>
      </c>
      <c r="M31" s="64"/>
      <c r="N31" s="54"/>
      <c r="O31" s="54"/>
      <c r="P31" s="53"/>
      <c r="Q31" s="53"/>
    </row>
    <row r="32" spans="1:17" ht="21.95" customHeight="1" x14ac:dyDescent="0.3">
      <c r="A32" s="82">
        <v>29</v>
      </c>
      <c r="B32" s="78" t="s">
        <v>83</v>
      </c>
      <c r="C32" s="47"/>
      <c r="D32" s="48"/>
      <c r="E32" s="47"/>
      <c r="F32" s="32">
        <f t="shared" si="2"/>
        <v>0</v>
      </c>
      <c r="G32" s="34">
        <f t="shared" si="0"/>
        <v>0</v>
      </c>
      <c r="H32" s="49"/>
      <c r="I32" s="50"/>
      <c r="J32" s="49"/>
      <c r="K32" s="35">
        <f t="shared" si="3"/>
        <v>0</v>
      </c>
      <c r="L32" s="37">
        <f t="shared" si="1"/>
        <v>0</v>
      </c>
      <c r="M32" s="64"/>
      <c r="N32" s="54"/>
      <c r="O32" s="54"/>
      <c r="P32" s="52"/>
      <c r="Q32" s="53"/>
    </row>
    <row r="33" spans="1:17" ht="21.95" customHeight="1" x14ac:dyDescent="0.3">
      <c r="A33" s="82">
        <v>30</v>
      </c>
      <c r="B33" s="78" t="s">
        <v>81</v>
      </c>
      <c r="C33" s="47"/>
      <c r="D33" s="48"/>
      <c r="E33" s="47"/>
      <c r="F33" s="32">
        <f t="shared" si="2"/>
        <v>0</v>
      </c>
      <c r="G33" s="34">
        <f t="shared" si="0"/>
        <v>0</v>
      </c>
      <c r="H33" s="49"/>
      <c r="I33" s="50"/>
      <c r="J33" s="49"/>
      <c r="K33" s="35">
        <f t="shared" si="3"/>
        <v>0</v>
      </c>
      <c r="L33" s="37">
        <f t="shared" si="1"/>
        <v>0</v>
      </c>
      <c r="M33" s="64"/>
      <c r="N33" s="54"/>
      <c r="O33" s="54"/>
      <c r="P33" s="53"/>
      <c r="Q33" s="53"/>
    </row>
    <row r="34" spans="1:17" ht="21.95" customHeight="1" thickBot="1" x14ac:dyDescent="0.35">
      <c r="A34" s="83"/>
      <c r="B34" s="80"/>
      <c r="C34" s="55"/>
      <c r="D34" s="56"/>
      <c r="E34" s="55"/>
      <c r="F34" s="32"/>
      <c r="G34" s="34"/>
      <c r="H34" s="57"/>
      <c r="I34" s="58"/>
      <c r="J34" s="57"/>
      <c r="K34" s="35"/>
      <c r="L34" s="37"/>
      <c r="M34" s="66"/>
      <c r="N34" s="59"/>
      <c r="O34" s="59"/>
      <c r="P34" s="60"/>
      <c r="Q34" s="60"/>
    </row>
    <row r="35" spans="1:17" ht="27" customHeight="1" x14ac:dyDescent="0.25">
      <c r="A35" s="206" t="s">
        <v>2</v>
      </c>
      <c r="B35" s="207"/>
      <c r="C35" s="161" t="s">
        <v>33</v>
      </c>
      <c r="D35" s="162"/>
      <c r="E35" s="162"/>
      <c r="F35" s="163"/>
      <c r="G35" s="164" t="s">
        <v>40</v>
      </c>
      <c r="H35" s="166" t="s">
        <v>33</v>
      </c>
      <c r="I35" s="162"/>
      <c r="J35" s="162"/>
      <c r="K35" s="163"/>
      <c r="L35" s="197" t="s">
        <v>40</v>
      </c>
      <c r="M35" s="199" t="s">
        <v>11</v>
      </c>
      <c r="N35" s="201">
        <f>SUM(N4:N34)</f>
        <v>0</v>
      </c>
      <c r="O35" s="203">
        <f>SUM(O4:O34)</f>
        <v>0</v>
      </c>
      <c r="P35" s="214">
        <f>SUM(P4:P34)</f>
        <v>0</v>
      </c>
      <c r="Q35" s="195">
        <f>SUM(Q4:Q34)</f>
        <v>0</v>
      </c>
    </row>
    <row r="36" spans="1:17" ht="27" customHeight="1" thickBot="1" x14ac:dyDescent="0.3">
      <c r="A36" s="208"/>
      <c r="B36" s="209"/>
      <c r="C36" s="173">
        <f>SUM(D4:D34)</f>
        <v>0</v>
      </c>
      <c r="D36" s="205"/>
      <c r="E36" s="205"/>
      <c r="F36" s="175"/>
      <c r="G36" s="165"/>
      <c r="H36" s="176">
        <f>SUM(I4:I34)</f>
        <v>0</v>
      </c>
      <c r="I36" s="205"/>
      <c r="J36" s="205"/>
      <c r="K36" s="175"/>
      <c r="L36" s="198"/>
      <c r="M36" s="200"/>
      <c r="N36" s="202"/>
      <c r="O36" s="204"/>
      <c r="P36" s="214"/>
      <c r="Q36" s="195"/>
    </row>
    <row r="37" spans="1:17" ht="27" customHeight="1" x14ac:dyDescent="0.25">
      <c r="A37" s="208"/>
      <c r="B37" s="209"/>
      <c r="C37" s="177" t="s">
        <v>10</v>
      </c>
      <c r="D37" s="178"/>
      <c r="E37" s="178"/>
      <c r="F37" s="163"/>
      <c r="G37" s="179">
        <f>IF(G39=0,0,SUM(G4:G34)/G39)</f>
        <v>0</v>
      </c>
      <c r="H37" s="181" t="s">
        <v>10</v>
      </c>
      <c r="I37" s="182"/>
      <c r="J37" s="182"/>
      <c r="K37" s="163"/>
      <c r="L37" s="183">
        <f>IF(L39=0,0,SUM(L4:L34)/L39)</f>
        <v>0</v>
      </c>
      <c r="M37" s="185" t="s">
        <v>3</v>
      </c>
      <c r="N37" s="187">
        <f>N35+O35</f>
        <v>0</v>
      </c>
      <c r="O37" s="188"/>
      <c r="P37" s="214"/>
      <c r="Q37" s="195"/>
    </row>
    <row r="38" spans="1:17" ht="27" customHeight="1" thickBot="1" x14ac:dyDescent="0.3">
      <c r="A38" s="210"/>
      <c r="B38" s="211"/>
      <c r="C38" s="167">
        <f>SUM(F4:F34)*24</f>
        <v>0</v>
      </c>
      <c r="D38" s="168"/>
      <c r="E38" s="168"/>
      <c r="F38" s="169"/>
      <c r="G38" s="180"/>
      <c r="H38" s="170">
        <f>SUM(K4:K34)*24</f>
        <v>0</v>
      </c>
      <c r="I38" s="171"/>
      <c r="J38" s="171"/>
      <c r="K38" s="172"/>
      <c r="L38" s="184"/>
      <c r="M38" s="186"/>
      <c r="N38" s="189"/>
      <c r="O38" s="190"/>
      <c r="P38" s="215"/>
      <c r="Q38" s="196"/>
    </row>
    <row r="39" spans="1:17" ht="17.100000000000001" hidden="1" customHeight="1" x14ac:dyDescent="0.25">
      <c r="G39" s="2">
        <f>COUNTIF(G4:G33,"&lt;&gt;0")</f>
        <v>0</v>
      </c>
      <c r="L39" s="2">
        <f>COUNTIF(L4:L33,"&lt;&gt;0")</f>
        <v>0</v>
      </c>
    </row>
    <row r="40" spans="1:17" hidden="1" x14ac:dyDescent="0.25"/>
  </sheetData>
  <sheetProtection password="E91B" sheet="1" objects="1" scenarios="1" selectLockedCells="1"/>
  <mergeCells count="38">
    <mergeCell ref="P2:Q2"/>
    <mergeCell ref="Q35:Q38"/>
    <mergeCell ref="M1:Q1"/>
    <mergeCell ref="A1:B1"/>
    <mergeCell ref="C1:G1"/>
    <mergeCell ref="H1:L1"/>
    <mergeCell ref="A2:B3"/>
    <mergeCell ref="C2:C3"/>
    <mergeCell ref="D2:D3"/>
    <mergeCell ref="E2:E3"/>
    <mergeCell ref="N2:O2"/>
    <mergeCell ref="A35:B38"/>
    <mergeCell ref="C35:F35"/>
    <mergeCell ref="G35:G36"/>
    <mergeCell ref="H35:K35"/>
    <mergeCell ref="G2:G3"/>
    <mergeCell ref="F2:F3"/>
    <mergeCell ref="H2:H3"/>
    <mergeCell ref="I2:I3"/>
    <mergeCell ref="M2:M3"/>
    <mergeCell ref="J2:J3"/>
    <mergeCell ref="K2:K3"/>
    <mergeCell ref="L2:L3"/>
    <mergeCell ref="H38:K38"/>
    <mergeCell ref="L35:L36"/>
    <mergeCell ref="P35:P38"/>
    <mergeCell ref="C36:F36"/>
    <mergeCell ref="H36:K36"/>
    <mergeCell ref="C37:F37"/>
    <mergeCell ref="G37:G38"/>
    <mergeCell ref="H37:K37"/>
    <mergeCell ref="L37:L38"/>
    <mergeCell ref="M37:M38"/>
    <mergeCell ref="N37:O38"/>
    <mergeCell ref="C38:F38"/>
    <mergeCell ref="O35:O36"/>
    <mergeCell ref="M35:M36"/>
    <mergeCell ref="N35:N36"/>
  </mergeCells>
  <phoneticPr fontId="7" type="noConversion"/>
  <hyperlinks>
    <hyperlink ref="A35:B38" location="Riassunto!A12" tooltip="Vai al Riassunto" display="TOTALI"/>
  </hyperlinks>
  <pageMargins left="0.59055118110236227" right="0" top="0.39370078740157483" bottom="0" header="0.51181102362204722" footer="0.51181102362204722"/>
  <pageSetup paperSize="9" scale="65" orientation="landscape" horizontalDpi="30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X41"/>
  <sheetViews>
    <sheetView showGridLines="0" showRowColHeaders="0" showZeros="0" zoomScale="55" zoomScaleNormal="55" workbookViewId="0">
      <pane xSplit="17" ySplit="41" topLeftCell="W42" activePane="bottomRight" state="frozen"/>
      <selection activeCell="A2" sqref="A2:B3"/>
      <selection pane="topRight" activeCell="A2" sqref="A2:B3"/>
      <selection pane="bottomLeft" activeCell="A2" sqref="A2:B3"/>
      <selection pane="bottomRight" activeCell="C4" sqref="C4"/>
    </sheetView>
  </sheetViews>
  <sheetFormatPr defaultRowHeight="15.75" x14ac:dyDescent="0.25"/>
  <cols>
    <col min="1" max="2" width="12.625" style="1" customWidth="1"/>
    <col min="3" max="12" width="13.625" style="1" customWidth="1"/>
    <col min="13" max="13" width="70.625" style="1" customWidth="1"/>
    <col min="14" max="17" width="13.625" style="1" customWidth="1"/>
    <col min="18" max="16384" width="9" style="1"/>
  </cols>
  <sheetData>
    <row r="1" spans="1:17" ht="30" customHeight="1" thickBot="1" x14ac:dyDescent="0.3">
      <c r="A1" s="212" t="s">
        <v>70</v>
      </c>
      <c r="B1" s="213"/>
      <c r="C1" s="135" t="s">
        <v>6</v>
      </c>
      <c r="D1" s="136"/>
      <c r="E1" s="136"/>
      <c r="F1" s="136"/>
      <c r="G1" s="137"/>
      <c r="H1" s="138" t="s">
        <v>7</v>
      </c>
      <c r="I1" s="139"/>
      <c r="J1" s="139"/>
      <c r="K1" s="139"/>
      <c r="L1" s="140"/>
      <c r="M1" s="141"/>
      <c r="N1" s="142"/>
      <c r="O1" s="142"/>
      <c r="P1" s="143"/>
      <c r="Q1" s="144"/>
    </row>
    <row r="2" spans="1:17" ht="30" customHeight="1" thickBot="1" x14ac:dyDescent="0.3">
      <c r="A2" s="147" t="s">
        <v>0</v>
      </c>
      <c r="B2" s="148"/>
      <c r="C2" s="151" t="s">
        <v>8</v>
      </c>
      <c r="D2" s="145" t="s">
        <v>4</v>
      </c>
      <c r="E2" s="153" t="s">
        <v>9</v>
      </c>
      <c r="F2" s="145" t="s">
        <v>41</v>
      </c>
      <c r="G2" s="145" t="s">
        <v>5</v>
      </c>
      <c r="H2" s="127" t="s">
        <v>8</v>
      </c>
      <c r="I2" s="129" t="s">
        <v>4</v>
      </c>
      <c r="J2" s="127" t="s">
        <v>9</v>
      </c>
      <c r="K2" s="129" t="s">
        <v>41</v>
      </c>
      <c r="L2" s="129" t="s">
        <v>5</v>
      </c>
      <c r="M2" s="131" t="s">
        <v>1</v>
      </c>
      <c r="N2" s="191" t="s">
        <v>12</v>
      </c>
      <c r="O2" s="192"/>
      <c r="P2" s="193" t="s">
        <v>46</v>
      </c>
      <c r="Q2" s="194"/>
    </row>
    <row r="3" spans="1:17" ht="30" customHeight="1" thickBot="1" x14ac:dyDescent="0.3">
      <c r="A3" s="149"/>
      <c r="B3" s="150"/>
      <c r="C3" s="152"/>
      <c r="D3" s="146"/>
      <c r="E3" s="154"/>
      <c r="F3" s="146"/>
      <c r="G3" s="146"/>
      <c r="H3" s="128"/>
      <c r="I3" s="130"/>
      <c r="J3" s="128"/>
      <c r="K3" s="130"/>
      <c r="L3" s="130"/>
      <c r="M3" s="132"/>
      <c r="N3" s="28" t="s">
        <v>14</v>
      </c>
      <c r="O3" s="31" t="s">
        <v>13</v>
      </c>
      <c r="P3" s="26" t="str">
        <f>Gennaio!P3</f>
        <v>Tamoil</v>
      </c>
      <c r="Q3" s="27" t="str">
        <f>Gennaio!Q3</f>
        <v>Esso</v>
      </c>
    </row>
    <row r="4" spans="1:17" ht="21.95" customHeight="1" x14ac:dyDescent="0.3">
      <c r="A4" s="81">
        <v>1</v>
      </c>
      <c r="B4" s="78" t="s">
        <v>82</v>
      </c>
      <c r="C4" s="47"/>
      <c r="D4" s="48"/>
      <c r="E4" s="47"/>
      <c r="F4" s="32">
        <f>IF(E4&lt;C4,0,E4-C4)</f>
        <v>0</v>
      </c>
      <c r="G4" s="34">
        <f t="shared" ref="G4:G34" si="0">IF(C4=0,0,IF(D4=0,0,IF(E4=0,0,(D4/F4)/24)))</f>
        <v>0</v>
      </c>
      <c r="H4" s="49"/>
      <c r="I4" s="50"/>
      <c r="J4" s="49"/>
      <c r="K4" s="35">
        <f>IF(J4&lt;H4,0,J4-H4)</f>
        <v>0</v>
      </c>
      <c r="L4" s="37">
        <f t="shared" ref="L4:L34" si="1">IF(H4=0,0,IF(I4=0,0,IF(J4=0,0,(I4/K4)/24)))</f>
        <v>0</v>
      </c>
      <c r="M4" s="63"/>
      <c r="N4" s="51"/>
      <c r="O4" s="51"/>
      <c r="P4" s="52"/>
      <c r="Q4" s="53"/>
    </row>
    <row r="5" spans="1:17" ht="21.95" customHeight="1" x14ac:dyDescent="0.3">
      <c r="A5" s="96">
        <v>2</v>
      </c>
      <c r="B5" s="85" t="s">
        <v>78</v>
      </c>
      <c r="C5" s="100"/>
      <c r="D5" s="101"/>
      <c r="E5" s="100"/>
      <c r="F5" s="86">
        <f>IF(E5&lt;C5,0,E5-C5)</f>
        <v>0</v>
      </c>
      <c r="G5" s="88">
        <f t="shared" si="0"/>
        <v>0</v>
      </c>
      <c r="H5" s="102"/>
      <c r="I5" s="103"/>
      <c r="J5" s="102"/>
      <c r="K5" s="89">
        <f>IF(J5&lt;H5,0,J5-H5)</f>
        <v>0</v>
      </c>
      <c r="L5" s="91">
        <f t="shared" si="1"/>
        <v>0</v>
      </c>
      <c r="M5" s="110"/>
      <c r="N5" s="109"/>
      <c r="O5" s="109"/>
      <c r="P5" s="107"/>
      <c r="Q5" s="107"/>
    </row>
    <row r="6" spans="1:17" ht="21.95" customHeight="1" x14ac:dyDescent="0.3">
      <c r="A6" s="96">
        <v>3</v>
      </c>
      <c r="B6" s="85" t="s">
        <v>84</v>
      </c>
      <c r="C6" s="100"/>
      <c r="D6" s="101"/>
      <c r="E6" s="100"/>
      <c r="F6" s="86">
        <f t="shared" ref="F6:F34" si="2">IF(E6&lt;C6,0,E6-C6)</f>
        <v>0</v>
      </c>
      <c r="G6" s="88">
        <f t="shared" si="0"/>
        <v>0</v>
      </c>
      <c r="H6" s="102"/>
      <c r="I6" s="103"/>
      <c r="J6" s="102"/>
      <c r="K6" s="89">
        <f t="shared" ref="K6:K34" si="3">IF(J6&lt;H6,0,J6-H6)</f>
        <v>0</v>
      </c>
      <c r="L6" s="91">
        <f t="shared" si="1"/>
        <v>0</v>
      </c>
      <c r="M6" s="110"/>
      <c r="N6" s="109"/>
      <c r="O6" s="109"/>
      <c r="P6" s="106"/>
      <c r="Q6" s="107"/>
    </row>
    <row r="7" spans="1:17" ht="21.95" customHeight="1" x14ac:dyDescent="0.3">
      <c r="A7" s="82">
        <v>4</v>
      </c>
      <c r="B7" s="78" t="s">
        <v>79</v>
      </c>
      <c r="C7" s="47"/>
      <c r="D7" s="48"/>
      <c r="E7" s="47"/>
      <c r="F7" s="32">
        <f t="shared" si="2"/>
        <v>0</v>
      </c>
      <c r="G7" s="34">
        <f t="shared" si="0"/>
        <v>0</v>
      </c>
      <c r="H7" s="49"/>
      <c r="I7" s="50"/>
      <c r="J7" s="49"/>
      <c r="K7" s="35">
        <f t="shared" si="3"/>
        <v>0</v>
      </c>
      <c r="L7" s="37">
        <f t="shared" si="1"/>
        <v>0</v>
      </c>
      <c r="M7" s="65"/>
      <c r="N7" s="54"/>
      <c r="O7" s="54"/>
      <c r="P7" s="53"/>
      <c r="Q7" s="53"/>
    </row>
    <row r="8" spans="1:17" ht="21.95" customHeight="1" x14ac:dyDescent="0.3">
      <c r="A8" s="82">
        <v>5</v>
      </c>
      <c r="B8" s="78" t="s">
        <v>80</v>
      </c>
      <c r="C8" s="47"/>
      <c r="D8" s="48"/>
      <c r="E8" s="47"/>
      <c r="F8" s="32">
        <f t="shared" si="2"/>
        <v>0</v>
      </c>
      <c r="G8" s="34">
        <f t="shared" si="0"/>
        <v>0</v>
      </c>
      <c r="H8" s="49"/>
      <c r="I8" s="50"/>
      <c r="J8" s="49"/>
      <c r="K8" s="35">
        <f t="shared" si="3"/>
        <v>0</v>
      </c>
      <c r="L8" s="37">
        <f t="shared" si="1"/>
        <v>0</v>
      </c>
      <c r="M8" s="64"/>
      <c r="N8" s="54"/>
      <c r="O8" s="54"/>
      <c r="P8" s="52"/>
      <c r="Q8" s="53"/>
    </row>
    <row r="9" spans="1:17" ht="21.95" customHeight="1" x14ac:dyDescent="0.3">
      <c r="A9" s="82">
        <v>6</v>
      </c>
      <c r="B9" s="78" t="s">
        <v>83</v>
      </c>
      <c r="C9" s="47"/>
      <c r="D9" s="48"/>
      <c r="E9" s="47"/>
      <c r="F9" s="32">
        <f t="shared" si="2"/>
        <v>0</v>
      </c>
      <c r="G9" s="34">
        <f t="shared" si="0"/>
        <v>0</v>
      </c>
      <c r="H9" s="49"/>
      <c r="I9" s="50"/>
      <c r="J9" s="49"/>
      <c r="K9" s="35">
        <f t="shared" si="3"/>
        <v>0</v>
      </c>
      <c r="L9" s="37">
        <f t="shared" si="1"/>
        <v>0</v>
      </c>
      <c r="M9" s="64"/>
      <c r="N9" s="54"/>
      <c r="O9" s="54"/>
      <c r="P9" s="53"/>
      <c r="Q9" s="53"/>
    </row>
    <row r="10" spans="1:17" ht="21.95" customHeight="1" x14ac:dyDescent="0.3">
      <c r="A10" s="82">
        <v>7</v>
      </c>
      <c r="B10" s="78" t="s">
        <v>81</v>
      </c>
      <c r="C10" s="47"/>
      <c r="D10" s="48"/>
      <c r="E10" s="47"/>
      <c r="F10" s="32">
        <f t="shared" si="2"/>
        <v>0</v>
      </c>
      <c r="G10" s="34">
        <f t="shared" si="0"/>
        <v>0</v>
      </c>
      <c r="H10" s="49"/>
      <c r="I10" s="50"/>
      <c r="J10" s="49"/>
      <c r="K10" s="35">
        <f t="shared" si="3"/>
        <v>0</v>
      </c>
      <c r="L10" s="37">
        <f t="shared" si="1"/>
        <v>0</v>
      </c>
      <c r="M10" s="64"/>
      <c r="N10" s="54"/>
      <c r="O10" s="54"/>
      <c r="P10" s="52"/>
      <c r="Q10" s="53"/>
    </row>
    <row r="11" spans="1:17" ht="21.95" customHeight="1" x14ac:dyDescent="0.3">
      <c r="A11" s="82">
        <v>8</v>
      </c>
      <c r="B11" s="78" t="s">
        <v>82</v>
      </c>
      <c r="C11" s="47"/>
      <c r="D11" s="48"/>
      <c r="E11" s="47"/>
      <c r="F11" s="32">
        <f t="shared" si="2"/>
        <v>0</v>
      </c>
      <c r="G11" s="34">
        <f t="shared" si="0"/>
        <v>0</v>
      </c>
      <c r="H11" s="49"/>
      <c r="I11" s="50"/>
      <c r="J11" s="49"/>
      <c r="K11" s="35">
        <f t="shared" si="3"/>
        <v>0</v>
      </c>
      <c r="L11" s="37">
        <f t="shared" si="1"/>
        <v>0</v>
      </c>
      <c r="M11" s="64"/>
      <c r="N11" s="54"/>
      <c r="O11" s="54"/>
      <c r="P11" s="53"/>
      <c r="Q11" s="53"/>
    </row>
    <row r="12" spans="1:17" ht="21.95" customHeight="1" x14ac:dyDescent="0.3">
      <c r="A12" s="96">
        <v>9</v>
      </c>
      <c r="B12" s="85" t="s">
        <v>78</v>
      </c>
      <c r="C12" s="100"/>
      <c r="D12" s="101"/>
      <c r="E12" s="100"/>
      <c r="F12" s="86">
        <f t="shared" si="2"/>
        <v>0</v>
      </c>
      <c r="G12" s="88">
        <f t="shared" si="0"/>
        <v>0</v>
      </c>
      <c r="H12" s="102"/>
      <c r="I12" s="103"/>
      <c r="J12" s="102"/>
      <c r="K12" s="89">
        <f t="shared" si="3"/>
        <v>0</v>
      </c>
      <c r="L12" s="91">
        <f t="shared" si="1"/>
        <v>0</v>
      </c>
      <c r="M12" s="110"/>
      <c r="N12" s="109"/>
      <c r="O12" s="109"/>
      <c r="P12" s="106"/>
      <c r="Q12" s="107"/>
    </row>
    <row r="13" spans="1:17" ht="21.95" customHeight="1" x14ac:dyDescent="0.3">
      <c r="A13" s="96">
        <v>10</v>
      </c>
      <c r="B13" s="85" t="s">
        <v>84</v>
      </c>
      <c r="C13" s="100"/>
      <c r="D13" s="101"/>
      <c r="E13" s="100"/>
      <c r="F13" s="86">
        <f t="shared" si="2"/>
        <v>0</v>
      </c>
      <c r="G13" s="88">
        <f t="shared" si="0"/>
        <v>0</v>
      </c>
      <c r="H13" s="102"/>
      <c r="I13" s="103"/>
      <c r="J13" s="102"/>
      <c r="K13" s="89">
        <f t="shared" si="3"/>
        <v>0</v>
      </c>
      <c r="L13" s="91">
        <f t="shared" si="1"/>
        <v>0</v>
      </c>
      <c r="M13" s="110"/>
      <c r="N13" s="109"/>
      <c r="O13" s="109"/>
      <c r="P13" s="107"/>
      <c r="Q13" s="107"/>
    </row>
    <row r="14" spans="1:17" ht="21.95" customHeight="1" x14ac:dyDescent="0.3">
      <c r="A14" s="82">
        <v>11</v>
      </c>
      <c r="B14" s="78" t="s">
        <v>79</v>
      </c>
      <c r="C14" s="47"/>
      <c r="D14" s="48"/>
      <c r="E14" s="47"/>
      <c r="F14" s="32">
        <f t="shared" si="2"/>
        <v>0</v>
      </c>
      <c r="G14" s="34">
        <f t="shared" si="0"/>
        <v>0</v>
      </c>
      <c r="H14" s="49"/>
      <c r="I14" s="50"/>
      <c r="J14" s="49"/>
      <c r="K14" s="35">
        <f t="shared" si="3"/>
        <v>0</v>
      </c>
      <c r="L14" s="37">
        <f t="shared" si="1"/>
        <v>0</v>
      </c>
      <c r="M14" s="64"/>
      <c r="N14" s="54"/>
      <c r="O14" s="54"/>
      <c r="P14" s="52"/>
      <c r="Q14" s="53"/>
    </row>
    <row r="15" spans="1:17" ht="21.95" customHeight="1" x14ac:dyDescent="0.3">
      <c r="A15" s="82">
        <v>12</v>
      </c>
      <c r="B15" s="78" t="s">
        <v>80</v>
      </c>
      <c r="C15" s="47"/>
      <c r="D15" s="48"/>
      <c r="E15" s="47"/>
      <c r="F15" s="32">
        <f t="shared" si="2"/>
        <v>0</v>
      </c>
      <c r="G15" s="34">
        <f t="shared" si="0"/>
        <v>0</v>
      </c>
      <c r="H15" s="49"/>
      <c r="I15" s="50"/>
      <c r="J15" s="49"/>
      <c r="K15" s="35">
        <f t="shared" si="3"/>
        <v>0</v>
      </c>
      <c r="L15" s="37">
        <f t="shared" si="1"/>
        <v>0</v>
      </c>
      <c r="M15" s="64"/>
      <c r="N15" s="54"/>
      <c r="O15" s="54"/>
      <c r="P15" s="53"/>
      <c r="Q15" s="53"/>
    </row>
    <row r="16" spans="1:17" ht="21.95" customHeight="1" x14ac:dyDescent="0.3">
      <c r="A16" s="82">
        <v>13</v>
      </c>
      <c r="B16" s="78" t="s">
        <v>83</v>
      </c>
      <c r="C16" s="47"/>
      <c r="D16" s="48"/>
      <c r="E16" s="47"/>
      <c r="F16" s="32">
        <f t="shared" si="2"/>
        <v>0</v>
      </c>
      <c r="G16" s="34">
        <f t="shared" si="0"/>
        <v>0</v>
      </c>
      <c r="H16" s="49"/>
      <c r="I16" s="50"/>
      <c r="J16" s="49"/>
      <c r="K16" s="35">
        <f t="shared" si="3"/>
        <v>0</v>
      </c>
      <c r="L16" s="37">
        <f t="shared" si="1"/>
        <v>0</v>
      </c>
      <c r="M16" s="64"/>
      <c r="N16" s="54"/>
      <c r="O16" s="54"/>
      <c r="P16" s="52"/>
      <c r="Q16" s="53"/>
    </row>
    <row r="17" spans="1:24" ht="21.95" customHeight="1" x14ac:dyDescent="0.3">
      <c r="A17" s="82">
        <v>14</v>
      </c>
      <c r="B17" s="78" t="s">
        <v>81</v>
      </c>
      <c r="C17" s="47"/>
      <c r="D17" s="48"/>
      <c r="E17" s="47"/>
      <c r="F17" s="32">
        <f t="shared" si="2"/>
        <v>0</v>
      </c>
      <c r="G17" s="34">
        <f t="shared" si="0"/>
        <v>0</v>
      </c>
      <c r="H17" s="49"/>
      <c r="I17" s="50"/>
      <c r="J17" s="49"/>
      <c r="K17" s="35">
        <f t="shared" si="3"/>
        <v>0</v>
      </c>
      <c r="L17" s="37">
        <f t="shared" si="1"/>
        <v>0</v>
      </c>
      <c r="M17" s="64"/>
      <c r="N17" s="54"/>
      <c r="O17" s="54"/>
      <c r="P17" s="53"/>
      <c r="Q17" s="53"/>
    </row>
    <row r="18" spans="1:24" ht="21.95" customHeight="1" x14ac:dyDescent="0.3">
      <c r="A18" s="82">
        <v>15</v>
      </c>
      <c r="B18" s="78" t="s">
        <v>82</v>
      </c>
      <c r="C18" s="47"/>
      <c r="D18" s="48"/>
      <c r="E18" s="47"/>
      <c r="F18" s="32">
        <f t="shared" si="2"/>
        <v>0</v>
      </c>
      <c r="G18" s="34">
        <f t="shared" si="0"/>
        <v>0</v>
      </c>
      <c r="H18" s="49"/>
      <c r="I18" s="50"/>
      <c r="J18" s="49"/>
      <c r="K18" s="35">
        <f t="shared" si="3"/>
        <v>0</v>
      </c>
      <c r="L18" s="37">
        <f t="shared" si="1"/>
        <v>0</v>
      </c>
      <c r="M18" s="64"/>
      <c r="N18" s="54"/>
      <c r="O18" s="54"/>
      <c r="P18" s="52"/>
      <c r="Q18" s="53"/>
    </row>
    <row r="19" spans="1:24" ht="21.95" customHeight="1" x14ac:dyDescent="0.3">
      <c r="A19" s="96">
        <v>16</v>
      </c>
      <c r="B19" s="85" t="s">
        <v>78</v>
      </c>
      <c r="C19" s="100"/>
      <c r="D19" s="101"/>
      <c r="E19" s="100"/>
      <c r="F19" s="86">
        <f t="shared" si="2"/>
        <v>0</v>
      </c>
      <c r="G19" s="88">
        <f t="shared" si="0"/>
        <v>0</v>
      </c>
      <c r="H19" s="102"/>
      <c r="I19" s="103"/>
      <c r="J19" s="102"/>
      <c r="K19" s="89">
        <f t="shared" si="3"/>
        <v>0</v>
      </c>
      <c r="L19" s="91">
        <f t="shared" si="1"/>
        <v>0</v>
      </c>
      <c r="M19" s="110"/>
      <c r="N19" s="109"/>
      <c r="O19" s="109"/>
      <c r="P19" s="107"/>
      <c r="Q19" s="107"/>
      <c r="R19" s="111"/>
      <c r="S19" s="111"/>
      <c r="T19" s="111"/>
      <c r="U19" s="111"/>
      <c r="V19" s="111"/>
      <c r="W19" s="111"/>
      <c r="X19" s="111"/>
    </row>
    <row r="20" spans="1:24" ht="21.95" customHeight="1" x14ac:dyDescent="0.3">
      <c r="A20" s="96">
        <v>17</v>
      </c>
      <c r="B20" s="85" t="s">
        <v>84</v>
      </c>
      <c r="C20" s="100"/>
      <c r="D20" s="101"/>
      <c r="E20" s="100"/>
      <c r="F20" s="86">
        <f t="shared" si="2"/>
        <v>0</v>
      </c>
      <c r="G20" s="88">
        <f t="shared" si="0"/>
        <v>0</v>
      </c>
      <c r="H20" s="102"/>
      <c r="I20" s="103"/>
      <c r="J20" s="102"/>
      <c r="K20" s="89">
        <f t="shared" si="3"/>
        <v>0</v>
      </c>
      <c r="L20" s="91">
        <f t="shared" si="1"/>
        <v>0</v>
      </c>
      <c r="M20" s="110"/>
      <c r="N20" s="109"/>
      <c r="O20" s="109"/>
      <c r="P20" s="106"/>
      <c r="Q20" s="107"/>
      <c r="R20" s="111"/>
      <c r="S20" s="111"/>
      <c r="T20" s="111"/>
      <c r="U20" s="111"/>
      <c r="V20" s="111"/>
      <c r="W20" s="111"/>
      <c r="X20" s="111"/>
    </row>
    <row r="21" spans="1:24" ht="21.95" customHeight="1" x14ac:dyDescent="0.3">
      <c r="A21" s="82">
        <v>18</v>
      </c>
      <c r="B21" s="78" t="s">
        <v>79</v>
      </c>
      <c r="C21" s="47"/>
      <c r="D21" s="48"/>
      <c r="E21" s="47"/>
      <c r="F21" s="32">
        <f t="shared" si="2"/>
        <v>0</v>
      </c>
      <c r="G21" s="34">
        <f t="shared" si="0"/>
        <v>0</v>
      </c>
      <c r="H21" s="49"/>
      <c r="I21" s="50"/>
      <c r="J21" s="49"/>
      <c r="K21" s="35">
        <f t="shared" si="3"/>
        <v>0</v>
      </c>
      <c r="L21" s="37">
        <f t="shared" si="1"/>
        <v>0</v>
      </c>
      <c r="M21" s="64"/>
      <c r="N21" s="54"/>
      <c r="O21" s="54"/>
      <c r="P21" s="53"/>
      <c r="Q21" s="53"/>
    </row>
    <row r="22" spans="1:24" ht="21.95" customHeight="1" x14ac:dyDescent="0.3">
      <c r="A22" s="82">
        <v>19</v>
      </c>
      <c r="B22" s="78" t="s">
        <v>80</v>
      </c>
      <c r="C22" s="47"/>
      <c r="D22" s="48"/>
      <c r="E22" s="47"/>
      <c r="F22" s="32">
        <f t="shared" si="2"/>
        <v>0</v>
      </c>
      <c r="G22" s="34">
        <f t="shared" si="0"/>
        <v>0</v>
      </c>
      <c r="H22" s="49"/>
      <c r="I22" s="50"/>
      <c r="J22" s="49"/>
      <c r="K22" s="35">
        <f t="shared" si="3"/>
        <v>0</v>
      </c>
      <c r="L22" s="37">
        <f t="shared" si="1"/>
        <v>0</v>
      </c>
      <c r="M22" s="64"/>
      <c r="N22" s="54"/>
      <c r="O22" s="54"/>
      <c r="P22" s="52"/>
      <c r="Q22" s="53"/>
    </row>
    <row r="23" spans="1:24" ht="21.95" customHeight="1" x14ac:dyDescent="0.3">
      <c r="A23" s="82">
        <v>20</v>
      </c>
      <c r="B23" s="78" t="s">
        <v>83</v>
      </c>
      <c r="C23" s="47"/>
      <c r="D23" s="48"/>
      <c r="E23" s="47"/>
      <c r="F23" s="32">
        <f t="shared" si="2"/>
        <v>0</v>
      </c>
      <c r="G23" s="34">
        <f t="shared" si="0"/>
        <v>0</v>
      </c>
      <c r="H23" s="49"/>
      <c r="I23" s="50"/>
      <c r="J23" s="49"/>
      <c r="K23" s="35">
        <f t="shared" si="3"/>
        <v>0</v>
      </c>
      <c r="L23" s="37">
        <f t="shared" si="1"/>
        <v>0</v>
      </c>
      <c r="M23" s="64"/>
      <c r="N23" s="54"/>
      <c r="O23" s="54"/>
      <c r="P23" s="53"/>
      <c r="Q23" s="53"/>
    </row>
    <row r="24" spans="1:24" ht="21.95" customHeight="1" x14ac:dyDescent="0.3">
      <c r="A24" s="82">
        <v>21</v>
      </c>
      <c r="B24" s="78" t="s">
        <v>81</v>
      </c>
      <c r="C24" s="47"/>
      <c r="D24" s="48"/>
      <c r="E24" s="47"/>
      <c r="F24" s="32">
        <f t="shared" si="2"/>
        <v>0</v>
      </c>
      <c r="G24" s="34">
        <f t="shared" si="0"/>
        <v>0</v>
      </c>
      <c r="H24" s="49"/>
      <c r="I24" s="50"/>
      <c r="J24" s="49"/>
      <c r="K24" s="35">
        <f t="shared" si="3"/>
        <v>0</v>
      </c>
      <c r="L24" s="37">
        <f t="shared" si="1"/>
        <v>0</v>
      </c>
      <c r="M24" s="64"/>
      <c r="N24" s="54"/>
      <c r="O24" s="54"/>
      <c r="P24" s="52"/>
      <c r="Q24" s="53"/>
    </row>
    <row r="25" spans="1:24" ht="21.95" customHeight="1" x14ac:dyDescent="0.3">
      <c r="A25" s="82">
        <v>22</v>
      </c>
      <c r="B25" s="78" t="s">
        <v>82</v>
      </c>
      <c r="C25" s="47"/>
      <c r="D25" s="48"/>
      <c r="E25" s="47"/>
      <c r="F25" s="32">
        <f t="shared" si="2"/>
        <v>0</v>
      </c>
      <c r="G25" s="34">
        <f t="shared" si="0"/>
        <v>0</v>
      </c>
      <c r="H25" s="49"/>
      <c r="I25" s="50"/>
      <c r="J25" s="49"/>
      <c r="K25" s="35">
        <f t="shared" si="3"/>
        <v>0</v>
      </c>
      <c r="L25" s="37">
        <f t="shared" si="1"/>
        <v>0</v>
      </c>
      <c r="M25" s="64"/>
      <c r="N25" s="54"/>
      <c r="O25" s="54"/>
      <c r="P25" s="53"/>
      <c r="Q25" s="53"/>
    </row>
    <row r="26" spans="1:24" ht="21.95" customHeight="1" x14ac:dyDescent="0.3">
      <c r="A26" s="96">
        <v>23</v>
      </c>
      <c r="B26" s="85" t="s">
        <v>78</v>
      </c>
      <c r="C26" s="100"/>
      <c r="D26" s="101"/>
      <c r="E26" s="100"/>
      <c r="F26" s="86">
        <f t="shared" si="2"/>
        <v>0</v>
      </c>
      <c r="G26" s="88">
        <f t="shared" si="0"/>
        <v>0</v>
      </c>
      <c r="H26" s="102"/>
      <c r="I26" s="103"/>
      <c r="J26" s="102"/>
      <c r="K26" s="89">
        <f t="shared" si="3"/>
        <v>0</v>
      </c>
      <c r="L26" s="91">
        <f t="shared" si="1"/>
        <v>0</v>
      </c>
      <c r="M26" s="110"/>
      <c r="N26" s="109"/>
      <c r="O26" s="109"/>
      <c r="P26" s="106"/>
      <c r="Q26" s="107"/>
    </row>
    <row r="27" spans="1:24" ht="21.95" customHeight="1" x14ac:dyDescent="0.3">
      <c r="A27" s="96">
        <v>24</v>
      </c>
      <c r="B27" s="85" t="s">
        <v>84</v>
      </c>
      <c r="C27" s="100"/>
      <c r="D27" s="101"/>
      <c r="E27" s="100"/>
      <c r="F27" s="86">
        <f t="shared" si="2"/>
        <v>0</v>
      </c>
      <c r="G27" s="88">
        <f t="shared" si="0"/>
        <v>0</v>
      </c>
      <c r="H27" s="102"/>
      <c r="I27" s="103"/>
      <c r="J27" s="102"/>
      <c r="K27" s="89">
        <f t="shared" si="3"/>
        <v>0</v>
      </c>
      <c r="L27" s="91">
        <f t="shared" si="1"/>
        <v>0</v>
      </c>
      <c r="M27" s="110"/>
      <c r="N27" s="109"/>
      <c r="O27" s="109"/>
      <c r="P27" s="107"/>
      <c r="Q27" s="107"/>
    </row>
    <row r="28" spans="1:24" ht="21.95" customHeight="1" x14ac:dyDescent="0.3">
      <c r="A28" s="82">
        <v>25</v>
      </c>
      <c r="B28" s="78" t="s">
        <v>79</v>
      </c>
      <c r="C28" s="47"/>
      <c r="D28" s="48"/>
      <c r="E28" s="47"/>
      <c r="F28" s="32">
        <f t="shared" si="2"/>
        <v>0</v>
      </c>
      <c r="G28" s="34">
        <f t="shared" si="0"/>
        <v>0</v>
      </c>
      <c r="H28" s="49"/>
      <c r="I28" s="50"/>
      <c r="J28" s="49"/>
      <c r="K28" s="35">
        <f t="shared" si="3"/>
        <v>0</v>
      </c>
      <c r="L28" s="37">
        <f t="shared" si="1"/>
        <v>0</v>
      </c>
      <c r="M28" s="64"/>
      <c r="N28" s="54"/>
      <c r="O28" s="54"/>
      <c r="P28" s="52"/>
      <c r="Q28" s="53"/>
    </row>
    <row r="29" spans="1:24" ht="21.95" customHeight="1" x14ac:dyDescent="0.3">
      <c r="A29" s="82">
        <v>26</v>
      </c>
      <c r="B29" s="78" t="s">
        <v>80</v>
      </c>
      <c r="C29" s="47"/>
      <c r="D29" s="48"/>
      <c r="E29" s="47"/>
      <c r="F29" s="32">
        <f t="shared" si="2"/>
        <v>0</v>
      </c>
      <c r="G29" s="34">
        <f t="shared" si="0"/>
        <v>0</v>
      </c>
      <c r="H29" s="49"/>
      <c r="I29" s="50"/>
      <c r="J29" s="49"/>
      <c r="K29" s="35">
        <f t="shared" si="3"/>
        <v>0</v>
      </c>
      <c r="L29" s="37">
        <f t="shared" si="1"/>
        <v>0</v>
      </c>
      <c r="M29" s="64"/>
      <c r="N29" s="54"/>
      <c r="O29" s="54"/>
      <c r="P29" s="53"/>
      <c r="Q29" s="53"/>
    </row>
    <row r="30" spans="1:24" ht="21.95" customHeight="1" x14ac:dyDescent="0.3">
      <c r="A30" s="82">
        <v>27</v>
      </c>
      <c r="B30" s="78" t="s">
        <v>83</v>
      </c>
      <c r="C30" s="47"/>
      <c r="D30" s="48"/>
      <c r="E30" s="47"/>
      <c r="F30" s="32">
        <f t="shared" si="2"/>
        <v>0</v>
      </c>
      <c r="G30" s="34">
        <f t="shared" si="0"/>
        <v>0</v>
      </c>
      <c r="H30" s="49"/>
      <c r="I30" s="50"/>
      <c r="J30" s="49"/>
      <c r="K30" s="35">
        <f t="shared" si="3"/>
        <v>0</v>
      </c>
      <c r="L30" s="37">
        <f t="shared" si="1"/>
        <v>0</v>
      </c>
      <c r="M30" s="64"/>
      <c r="N30" s="54"/>
      <c r="O30" s="54"/>
      <c r="P30" s="52"/>
      <c r="Q30" s="53"/>
    </row>
    <row r="31" spans="1:24" ht="21.95" customHeight="1" x14ac:dyDescent="0.3">
      <c r="A31" s="82">
        <v>28</v>
      </c>
      <c r="B31" s="78" t="s">
        <v>81</v>
      </c>
      <c r="C31" s="47"/>
      <c r="D31" s="48"/>
      <c r="E31" s="47"/>
      <c r="F31" s="32">
        <f t="shared" si="2"/>
        <v>0</v>
      </c>
      <c r="G31" s="34">
        <f t="shared" si="0"/>
        <v>0</v>
      </c>
      <c r="H31" s="49"/>
      <c r="I31" s="50"/>
      <c r="J31" s="49"/>
      <c r="K31" s="35">
        <f t="shared" si="3"/>
        <v>0</v>
      </c>
      <c r="L31" s="37">
        <f t="shared" si="1"/>
        <v>0</v>
      </c>
      <c r="M31" s="64"/>
      <c r="N31" s="54"/>
      <c r="O31" s="54"/>
      <c r="P31" s="53"/>
      <c r="Q31" s="53"/>
    </row>
    <row r="32" spans="1:24" ht="21.95" customHeight="1" x14ac:dyDescent="0.3">
      <c r="A32" s="82">
        <v>29</v>
      </c>
      <c r="B32" s="78" t="s">
        <v>82</v>
      </c>
      <c r="C32" s="47"/>
      <c r="D32" s="48"/>
      <c r="E32" s="47"/>
      <c r="F32" s="32">
        <f t="shared" si="2"/>
        <v>0</v>
      </c>
      <c r="G32" s="34">
        <f t="shared" si="0"/>
        <v>0</v>
      </c>
      <c r="H32" s="49"/>
      <c r="I32" s="50"/>
      <c r="J32" s="49"/>
      <c r="K32" s="35">
        <f t="shared" si="3"/>
        <v>0</v>
      </c>
      <c r="L32" s="37">
        <f t="shared" si="1"/>
        <v>0</v>
      </c>
      <c r="M32" s="64"/>
      <c r="N32" s="54"/>
      <c r="O32" s="54"/>
      <c r="P32" s="52"/>
      <c r="Q32" s="53"/>
    </row>
    <row r="33" spans="1:17" ht="21.95" customHeight="1" x14ac:dyDescent="0.3">
      <c r="A33" s="96">
        <v>30</v>
      </c>
      <c r="B33" s="85" t="s">
        <v>78</v>
      </c>
      <c r="C33" s="100"/>
      <c r="D33" s="101"/>
      <c r="E33" s="100"/>
      <c r="F33" s="86">
        <f t="shared" si="2"/>
        <v>0</v>
      </c>
      <c r="G33" s="88">
        <f t="shared" si="0"/>
        <v>0</v>
      </c>
      <c r="H33" s="102"/>
      <c r="I33" s="103"/>
      <c r="J33" s="102"/>
      <c r="K33" s="89">
        <f t="shared" si="3"/>
        <v>0</v>
      </c>
      <c r="L33" s="91">
        <f t="shared" si="1"/>
        <v>0</v>
      </c>
      <c r="M33" s="110"/>
      <c r="N33" s="109"/>
      <c r="O33" s="109"/>
      <c r="P33" s="107"/>
      <c r="Q33" s="107"/>
    </row>
    <row r="34" spans="1:17" ht="21.95" customHeight="1" thickBot="1" x14ac:dyDescent="0.35">
      <c r="A34" s="112">
        <v>31</v>
      </c>
      <c r="B34" s="85" t="s">
        <v>84</v>
      </c>
      <c r="C34" s="113"/>
      <c r="D34" s="114"/>
      <c r="E34" s="113"/>
      <c r="F34" s="86">
        <f t="shared" si="2"/>
        <v>0</v>
      </c>
      <c r="G34" s="88">
        <f t="shared" si="0"/>
        <v>0</v>
      </c>
      <c r="H34" s="115"/>
      <c r="I34" s="116"/>
      <c r="J34" s="115"/>
      <c r="K34" s="89">
        <f t="shared" si="3"/>
        <v>0</v>
      </c>
      <c r="L34" s="91">
        <f t="shared" si="1"/>
        <v>0</v>
      </c>
      <c r="M34" s="117"/>
      <c r="N34" s="118"/>
      <c r="O34" s="118"/>
      <c r="P34" s="119"/>
      <c r="Q34" s="119"/>
    </row>
    <row r="35" spans="1:17" ht="27" customHeight="1" x14ac:dyDescent="0.25">
      <c r="A35" s="206" t="s">
        <v>2</v>
      </c>
      <c r="B35" s="207"/>
      <c r="C35" s="161" t="s">
        <v>33</v>
      </c>
      <c r="D35" s="162"/>
      <c r="E35" s="162"/>
      <c r="F35" s="163"/>
      <c r="G35" s="164" t="s">
        <v>40</v>
      </c>
      <c r="H35" s="166" t="s">
        <v>33</v>
      </c>
      <c r="I35" s="162"/>
      <c r="J35" s="162"/>
      <c r="K35" s="163"/>
      <c r="L35" s="197" t="s">
        <v>40</v>
      </c>
      <c r="M35" s="199" t="s">
        <v>11</v>
      </c>
      <c r="N35" s="201">
        <f>SUM(N4:N34)</f>
        <v>0</v>
      </c>
      <c r="O35" s="203">
        <f>SUM(O4:O34)</f>
        <v>0</v>
      </c>
      <c r="P35" s="195">
        <f>SUM(P4:P34)</f>
        <v>0</v>
      </c>
      <c r="Q35" s="195">
        <f>SUM(Q4:Q34)</f>
        <v>0</v>
      </c>
    </row>
    <row r="36" spans="1:17" ht="27" customHeight="1" thickBot="1" x14ac:dyDescent="0.3">
      <c r="A36" s="208"/>
      <c r="B36" s="209"/>
      <c r="C36" s="173">
        <f>SUM(D4:D34)</f>
        <v>0</v>
      </c>
      <c r="D36" s="205"/>
      <c r="E36" s="205"/>
      <c r="F36" s="175"/>
      <c r="G36" s="165"/>
      <c r="H36" s="176">
        <f>SUM(I4:I34)</f>
        <v>0</v>
      </c>
      <c r="I36" s="205"/>
      <c r="J36" s="205"/>
      <c r="K36" s="175"/>
      <c r="L36" s="198"/>
      <c r="M36" s="200"/>
      <c r="N36" s="202"/>
      <c r="O36" s="204"/>
      <c r="P36" s="195"/>
      <c r="Q36" s="195"/>
    </row>
    <row r="37" spans="1:17" ht="27" customHeight="1" x14ac:dyDescent="0.25">
      <c r="A37" s="208"/>
      <c r="B37" s="209"/>
      <c r="C37" s="177" t="s">
        <v>10</v>
      </c>
      <c r="D37" s="178"/>
      <c r="E37" s="178"/>
      <c r="F37" s="163"/>
      <c r="G37" s="179">
        <f>IF(G39=0,0,SUM(G4:G34)/G39)</f>
        <v>0</v>
      </c>
      <c r="H37" s="181" t="s">
        <v>10</v>
      </c>
      <c r="I37" s="182"/>
      <c r="J37" s="182"/>
      <c r="K37" s="163"/>
      <c r="L37" s="183">
        <f>IF(L39=0,0,SUM(L4:L34)/L39)</f>
        <v>0</v>
      </c>
      <c r="M37" s="185" t="s">
        <v>3</v>
      </c>
      <c r="N37" s="187">
        <f>N35+O35</f>
        <v>0</v>
      </c>
      <c r="O37" s="188"/>
      <c r="P37" s="195"/>
      <c r="Q37" s="195"/>
    </row>
    <row r="38" spans="1:17" ht="27" customHeight="1" thickBot="1" x14ac:dyDescent="0.3">
      <c r="A38" s="210"/>
      <c r="B38" s="211"/>
      <c r="C38" s="167">
        <f>SUM(F4:F34)*24</f>
        <v>0</v>
      </c>
      <c r="D38" s="168"/>
      <c r="E38" s="168"/>
      <c r="F38" s="169"/>
      <c r="G38" s="180"/>
      <c r="H38" s="170">
        <f>SUM(K4:K34)*24</f>
        <v>0</v>
      </c>
      <c r="I38" s="171"/>
      <c r="J38" s="171"/>
      <c r="K38" s="172"/>
      <c r="L38" s="184"/>
      <c r="M38" s="186"/>
      <c r="N38" s="189"/>
      <c r="O38" s="190"/>
      <c r="P38" s="196"/>
      <c r="Q38" s="196"/>
    </row>
    <row r="39" spans="1:17" ht="17.100000000000001" hidden="1" customHeight="1" x14ac:dyDescent="0.25">
      <c r="G39" s="2">
        <f>COUNTIF(G4:G34,"&lt;&gt;0")</f>
        <v>0</v>
      </c>
      <c r="L39" s="2">
        <f>COUNTIF(L4:L34,"&lt;&gt;0")</f>
        <v>0</v>
      </c>
    </row>
    <row r="40" spans="1:17" hidden="1" x14ac:dyDescent="0.25"/>
    <row r="41" spans="1:17" hidden="1" x14ac:dyDescent="0.25"/>
  </sheetData>
  <sheetProtection password="E91B" sheet="1" objects="1" scenarios="1" selectLockedCells="1"/>
  <mergeCells count="38">
    <mergeCell ref="P2:Q2"/>
    <mergeCell ref="Q35:Q38"/>
    <mergeCell ref="M1:Q1"/>
    <mergeCell ref="A1:B1"/>
    <mergeCell ref="C1:G1"/>
    <mergeCell ref="H1:L1"/>
    <mergeCell ref="A2:B3"/>
    <mergeCell ref="C2:C3"/>
    <mergeCell ref="D2:D3"/>
    <mergeCell ref="E2:E3"/>
    <mergeCell ref="N2:O2"/>
    <mergeCell ref="A35:B38"/>
    <mergeCell ref="C35:F35"/>
    <mergeCell ref="G35:G36"/>
    <mergeCell ref="H35:K35"/>
    <mergeCell ref="G2:G3"/>
    <mergeCell ref="F2:F3"/>
    <mergeCell ref="H2:H3"/>
    <mergeCell ref="I2:I3"/>
    <mergeCell ref="M2:M3"/>
    <mergeCell ref="J2:J3"/>
    <mergeCell ref="K2:K3"/>
    <mergeCell ref="L2:L3"/>
    <mergeCell ref="H38:K38"/>
    <mergeCell ref="L35:L36"/>
    <mergeCell ref="P35:P38"/>
    <mergeCell ref="C36:F36"/>
    <mergeCell ref="H36:K36"/>
    <mergeCell ref="C37:F37"/>
    <mergeCell ref="G37:G38"/>
    <mergeCell ref="H37:K37"/>
    <mergeCell ref="L37:L38"/>
    <mergeCell ref="M37:M38"/>
    <mergeCell ref="N37:O38"/>
    <mergeCell ref="C38:F38"/>
    <mergeCell ref="O35:O36"/>
    <mergeCell ref="M35:M36"/>
    <mergeCell ref="N35:N36"/>
  </mergeCells>
  <phoneticPr fontId="7" type="noConversion"/>
  <hyperlinks>
    <hyperlink ref="A35:B38" location="Riassunto!A14" tooltip="Vai al Riassunto" display="TOTALI"/>
  </hyperlinks>
  <pageMargins left="0.59055118110236227" right="0" top="0.39370078740157483" bottom="0" header="0.51181102362204722" footer="0.51181102362204722"/>
  <pageSetup paperSize="9" scale="65" orientation="landscape" horizontalDpi="30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Q40"/>
  <sheetViews>
    <sheetView showGridLines="0" showRowColHeaders="0" showZeros="0" zoomScale="55" zoomScaleNormal="55" workbookViewId="0">
      <pane xSplit="17" ySplit="40" topLeftCell="R41" activePane="bottomRight" state="frozen"/>
      <selection activeCell="A2" sqref="A2:B3"/>
      <selection pane="topRight" activeCell="A2" sqref="A2:B3"/>
      <selection pane="bottomLeft" activeCell="A2" sqref="A2:B3"/>
      <selection pane="bottomRight" activeCell="C4" sqref="C4"/>
    </sheetView>
  </sheetViews>
  <sheetFormatPr defaultRowHeight="15.75" x14ac:dyDescent="0.25"/>
  <cols>
    <col min="1" max="2" width="12.625" style="1" customWidth="1"/>
    <col min="3" max="12" width="13.625" style="1" customWidth="1"/>
    <col min="13" max="13" width="70.625" style="1" customWidth="1"/>
    <col min="14" max="17" width="13.625" style="1" customWidth="1"/>
    <col min="18" max="16384" width="9" style="1"/>
  </cols>
  <sheetData>
    <row r="1" spans="1:17" ht="30" customHeight="1" thickBot="1" x14ac:dyDescent="0.3">
      <c r="A1" s="212" t="s">
        <v>71</v>
      </c>
      <c r="B1" s="213"/>
      <c r="C1" s="135" t="s">
        <v>6</v>
      </c>
      <c r="D1" s="136"/>
      <c r="E1" s="136"/>
      <c r="F1" s="136"/>
      <c r="G1" s="137"/>
      <c r="H1" s="138" t="s">
        <v>7</v>
      </c>
      <c r="I1" s="139"/>
      <c r="J1" s="139"/>
      <c r="K1" s="139"/>
      <c r="L1" s="140"/>
      <c r="M1" s="141"/>
      <c r="N1" s="142"/>
      <c r="O1" s="142"/>
      <c r="P1" s="143"/>
      <c r="Q1" s="144"/>
    </row>
    <row r="2" spans="1:17" ht="30" customHeight="1" thickBot="1" x14ac:dyDescent="0.3">
      <c r="A2" s="147" t="s">
        <v>0</v>
      </c>
      <c r="B2" s="148"/>
      <c r="C2" s="151" t="s">
        <v>8</v>
      </c>
      <c r="D2" s="145" t="s">
        <v>4</v>
      </c>
      <c r="E2" s="153" t="s">
        <v>9</v>
      </c>
      <c r="F2" s="145" t="s">
        <v>41</v>
      </c>
      <c r="G2" s="145" t="s">
        <v>5</v>
      </c>
      <c r="H2" s="127" t="s">
        <v>8</v>
      </c>
      <c r="I2" s="129" t="s">
        <v>4</v>
      </c>
      <c r="J2" s="127" t="s">
        <v>9</v>
      </c>
      <c r="K2" s="129" t="s">
        <v>41</v>
      </c>
      <c r="L2" s="129" t="s">
        <v>5</v>
      </c>
      <c r="M2" s="131" t="s">
        <v>1</v>
      </c>
      <c r="N2" s="191" t="s">
        <v>12</v>
      </c>
      <c r="O2" s="192"/>
      <c r="P2" s="193" t="s">
        <v>46</v>
      </c>
      <c r="Q2" s="194"/>
    </row>
    <row r="3" spans="1:17" ht="30" customHeight="1" thickBot="1" x14ac:dyDescent="0.3">
      <c r="A3" s="149"/>
      <c r="B3" s="150"/>
      <c r="C3" s="152"/>
      <c r="D3" s="146"/>
      <c r="E3" s="154"/>
      <c r="F3" s="146"/>
      <c r="G3" s="146"/>
      <c r="H3" s="128"/>
      <c r="I3" s="130"/>
      <c r="J3" s="128"/>
      <c r="K3" s="130"/>
      <c r="L3" s="130"/>
      <c r="M3" s="132"/>
      <c r="N3" s="28" t="s">
        <v>14</v>
      </c>
      <c r="O3" s="31" t="s">
        <v>13</v>
      </c>
      <c r="P3" s="26" t="str">
        <f>Gennaio!P3</f>
        <v>Tamoil</v>
      </c>
      <c r="Q3" s="27" t="str">
        <f>Gennaio!Q3</f>
        <v>Esso</v>
      </c>
    </row>
    <row r="4" spans="1:17" ht="21.95" customHeight="1" x14ac:dyDescent="0.3">
      <c r="A4" s="81">
        <v>1</v>
      </c>
      <c r="B4" s="78" t="s">
        <v>79</v>
      </c>
      <c r="C4" s="47"/>
      <c r="D4" s="48"/>
      <c r="E4" s="47"/>
      <c r="F4" s="32">
        <f>IF(E4&lt;C4,0,E4-C4)</f>
        <v>0</v>
      </c>
      <c r="G4" s="34">
        <f t="shared" ref="G4:G33" si="0">IF(C4=0,0,IF(D4=0,0,IF(E4=0,0,(D4/F4)/24)))</f>
        <v>0</v>
      </c>
      <c r="H4" s="49"/>
      <c r="I4" s="50"/>
      <c r="J4" s="49"/>
      <c r="K4" s="35">
        <f>IF(J4&lt;H4,0,J4-H4)</f>
        <v>0</v>
      </c>
      <c r="L4" s="37">
        <f t="shared" ref="L4:L33" si="1">IF(H4=0,0,IF(I4=0,0,IF(J4=0,0,(I4/K4)/24)))</f>
        <v>0</v>
      </c>
      <c r="M4" s="63"/>
      <c r="N4" s="51"/>
      <c r="O4" s="51"/>
      <c r="P4" s="52"/>
      <c r="Q4" s="53"/>
    </row>
    <row r="5" spans="1:17" ht="21.95" customHeight="1" x14ac:dyDescent="0.3">
      <c r="A5" s="82">
        <v>2</v>
      </c>
      <c r="B5" s="78" t="s">
        <v>80</v>
      </c>
      <c r="C5" s="47"/>
      <c r="D5" s="48"/>
      <c r="E5" s="47"/>
      <c r="F5" s="32">
        <f t="shared" ref="F5:F33" si="2">IF(E5&lt;C5,0,E5-C5)</f>
        <v>0</v>
      </c>
      <c r="G5" s="34">
        <f t="shared" si="0"/>
        <v>0</v>
      </c>
      <c r="H5" s="49"/>
      <c r="I5" s="50"/>
      <c r="J5" s="49"/>
      <c r="K5" s="35">
        <f t="shared" ref="K5:K33" si="3">IF(J5&lt;H5,0,J5-H5)</f>
        <v>0</v>
      </c>
      <c r="L5" s="37">
        <f t="shared" si="1"/>
        <v>0</v>
      </c>
      <c r="M5" s="64"/>
      <c r="N5" s="54"/>
      <c r="O5" s="54"/>
      <c r="P5" s="53"/>
      <c r="Q5" s="53"/>
    </row>
    <row r="6" spans="1:17" ht="21.95" customHeight="1" x14ac:dyDescent="0.3">
      <c r="A6" s="82">
        <v>3</v>
      </c>
      <c r="B6" s="78" t="s">
        <v>83</v>
      </c>
      <c r="C6" s="47"/>
      <c r="D6" s="48"/>
      <c r="E6" s="47"/>
      <c r="F6" s="32">
        <f t="shared" si="2"/>
        <v>0</v>
      </c>
      <c r="G6" s="34">
        <f t="shared" si="0"/>
        <v>0</v>
      </c>
      <c r="H6" s="49"/>
      <c r="I6" s="50"/>
      <c r="J6" s="49"/>
      <c r="K6" s="35">
        <f t="shared" si="3"/>
        <v>0</v>
      </c>
      <c r="L6" s="37">
        <f t="shared" si="1"/>
        <v>0</v>
      </c>
      <c r="M6" s="64"/>
      <c r="N6" s="54"/>
      <c r="O6" s="54"/>
      <c r="P6" s="52"/>
      <c r="Q6" s="53"/>
    </row>
    <row r="7" spans="1:17" ht="21.95" customHeight="1" x14ac:dyDescent="0.3">
      <c r="A7" s="82">
        <v>4</v>
      </c>
      <c r="B7" s="78" t="s">
        <v>81</v>
      </c>
      <c r="C7" s="47"/>
      <c r="D7" s="48"/>
      <c r="E7" s="47"/>
      <c r="F7" s="32">
        <f t="shared" si="2"/>
        <v>0</v>
      </c>
      <c r="G7" s="34">
        <f t="shared" si="0"/>
        <v>0</v>
      </c>
      <c r="H7" s="49"/>
      <c r="I7" s="50"/>
      <c r="J7" s="49"/>
      <c r="K7" s="35">
        <f t="shared" si="3"/>
        <v>0</v>
      </c>
      <c r="L7" s="37">
        <f t="shared" si="1"/>
        <v>0</v>
      </c>
      <c r="M7" s="65"/>
      <c r="N7" s="54"/>
      <c r="O7" s="54"/>
      <c r="P7" s="53"/>
      <c r="Q7" s="53"/>
    </row>
    <row r="8" spans="1:17" ht="21.95" customHeight="1" x14ac:dyDescent="0.3">
      <c r="A8" s="82">
        <v>5</v>
      </c>
      <c r="B8" s="78" t="s">
        <v>82</v>
      </c>
      <c r="C8" s="47"/>
      <c r="D8" s="48"/>
      <c r="E8" s="47"/>
      <c r="F8" s="32">
        <f t="shared" si="2"/>
        <v>0</v>
      </c>
      <c r="G8" s="34">
        <f t="shared" si="0"/>
        <v>0</v>
      </c>
      <c r="H8" s="49"/>
      <c r="I8" s="50"/>
      <c r="J8" s="49"/>
      <c r="K8" s="35">
        <f t="shared" si="3"/>
        <v>0</v>
      </c>
      <c r="L8" s="37">
        <f t="shared" si="1"/>
        <v>0</v>
      </c>
      <c r="M8" s="64"/>
      <c r="N8" s="54"/>
      <c r="O8" s="54"/>
      <c r="P8" s="52"/>
      <c r="Q8" s="53"/>
    </row>
    <row r="9" spans="1:17" ht="21.95" customHeight="1" x14ac:dyDescent="0.3">
      <c r="A9" s="96">
        <v>6</v>
      </c>
      <c r="B9" s="85" t="s">
        <v>78</v>
      </c>
      <c r="C9" s="100"/>
      <c r="D9" s="101"/>
      <c r="E9" s="100"/>
      <c r="F9" s="86">
        <f t="shared" si="2"/>
        <v>0</v>
      </c>
      <c r="G9" s="88">
        <f t="shared" si="0"/>
        <v>0</v>
      </c>
      <c r="H9" s="102"/>
      <c r="I9" s="103"/>
      <c r="J9" s="102"/>
      <c r="K9" s="89">
        <f t="shared" si="3"/>
        <v>0</v>
      </c>
      <c r="L9" s="91">
        <f t="shared" si="1"/>
        <v>0</v>
      </c>
      <c r="M9" s="110"/>
      <c r="N9" s="109"/>
      <c r="O9" s="109"/>
      <c r="P9" s="107"/>
      <c r="Q9" s="107"/>
    </row>
    <row r="10" spans="1:17" ht="21.95" customHeight="1" x14ac:dyDescent="0.3">
      <c r="A10" s="96">
        <v>7</v>
      </c>
      <c r="B10" s="85" t="s">
        <v>84</v>
      </c>
      <c r="C10" s="100"/>
      <c r="D10" s="101"/>
      <c r="E10" s="100"/>
      <c r="F10" s="86">
        <f t="shared" si="2"/>
        <v>0</v>
      </c>
      <c r="G10" s="88">
        <f t="shared" si="0"/>
        <v>0</v>
      </c>
      <c r="H10" s="102"/>
      <c r="I10" s="103"/>
      <c r="J10" s="102"/>
      <c r="K10" s="89">
        <f t="shared" si="3"/>
        <v>0</v>
      </c>
      <c r="L10" s="91">
        <f t="shared" si="1"/>
        <v>0</v>
      </c>
      <c r="M10" s="110"/>
      <c r="N10" s="109"/>
      <c r="O10" s="109"/>
      <c r="P10" s="106"/>
      <c r="Q10" s="107"/>
    </row>
    <row r="11" spans="1:17" ht="21.95" customHeight="1" x14ac:dyDescent="0.3">
      <c r="A11" s="82">
        <v>8</v>
      </c>
      <c r="B11" s="78" t="s">
        <v>79</v>
      </c>
      <c r="C11" s="47"/>
      <c r="D11" s="48"/>
      <c r="E11" s="47"/>
      <c r="F11" s="32">
        <f t="shared" si="2"/>
        <v>0</v>
      </c>
      <c r="G11" s="34">
        <f t="shared" si="0"/>
        <v>0</v>
      </c>
      <c r="H11" s="49"/>
      <c r="I11" s="50"/>
      <c r="J11" s="49"/>
      <c r="K11" s="35">
        <f t="shared" si="3"/>
        <v>0</v>
      </c>
      <c r="L11" s="37">
        <f t="shared" si="1"/>
        <v>0</v>
      </c>
      <c r="M11" s="64"/>
      <c r="N11" s="54"/>
      <c r="O11" s="54"/>
      <c r="P11" s="53"/>
      <c r="Q11" s="53"/>
    </row>
    <row r="12" spans="1:17" ht="21.95" customHeight="1" x14ac:dyDescent="0.3">
      <c r="A12" s="82">
        <v>9</v>
      </c>
      <c r="B12" s="78" t="s">
        <v>80</v>
      </c>
      <c r="C12" s="47"/>
      <c r="D12" s="48"/>
      <c r="E12" s="47"/>
      <c r="F12" s="32">
        <f t="shared" si="2"/>
        <v>0</v>
      </c>
      <c r="G12" s="34">
        <f t="shared" si="0"/>
        <v>0</v>
      </c>
      <c r="H12" s="49"/>
      <c r="I12" s="50"/>
      <c r="J12" s="49"/>
      <c r="K12" s="35">
        <f t="shared" si="3"/>
        <v>0</v>
      </c>
      <c r="L12" s="37">
        <f t="shared" si="1"/>
        <v>0</v>
      </c>
      <c r="M12" s="64"/>
      <c r="N12" s="54"/>
      <c r="O12" s="54"/>
      <c r="P12" s="52"/>
      <c r="Q12" s="53"/>
    </row>
    <row r="13" spans="1:17" ht="21.95" customHeight="1" x14ac:dyDescent="0.3">
      <c r="A13" s="82">
        <v>10</v>
      </c>
      <c r="B13" s="78" t="s">
        <v>83</v>
      </c>
      <c r="C13" s="47"/>
      <c r="D13" s="48"/>
      <c r="E13" s="47"/>
      <c r="F13" s="32">
        <f t="shared" si="2"/>
        <v>0</v>
      </c>
      <c r="G13" s="34">
        <f t="shared" si="0"/>
        <v>0</v>
      </c>
      <c r="H13" s="49"/>
      <c r="I13" s="50"/>
      <c r="J13" s="49"/>
      <c r="K13" s="35">
        <f t="shared" si="3"/>
        <v>0</v>
      </c>
      <c r="L13" s="37">
        <f t="shared" si="1"/>
        <v>0</v>
      </c>
      <c r="M13" s="64"/>
      <c r="N13" s="54"/>
      <c r="O13" s="54"/>
      <c r="P13" s="53"/>
      <c r="Q13" s="53"/>
    </row>
    <row r="14" spans="1:17" ht="21.95" customHeight="1" x14ac:dyDescent="0.3">
      <c r="A14" s="82">
        <v>11</v>
      </c>
      <c r="B14" s="78" t="s">
        <v>81</v>
      </c>
      <c r="C14" s="47"/>
      <c r="D14" s="48"/>
      <c r="E14" s="47"/>
      <c r="F14" s="32">
        <f t="shared" si="2"/>
        <v>0</v>
      </c>
      <c r="G14" s="34">
        <f t="shared" si="0"/>
        <v>0</v>
      </c>
      <c r="H14" s="49"/>
      <c r="I14" s="50"/>
      <c r="J14" s="49"/>
      <c r="K14" s="35">
        <f t="shared" si="3"/>
        <v>0</v>
      </c>
      <c r="L14" s="37">
        <f t="shared" si="1"/>
        <v>0</v>
      </c>
      <c r="M14" s="64"/>
      <c r="N14" s="54"/>
      <c r="O14" s="54"/>
      <c r="P14" s="52"/>
      <c r="Q14" s="53"/>
    </row>
    <row r="15" spans="1:17" ht="21.95" customHeight="1" x14ac:dyDescent="0.3">
      <c r="A15" s="82">
        <v>12</v>
      </c>
      <c r="B15" s="78" t="s">
        <v>82</v>
      </c>
      <c r="C15" s="47"/>
      <c r="D15" s="48"/>
      <c r="E15" s="47"/>
      <c r="F15" s="32">
        <f t="shared" si="2"/>
        <v>0</v>
      </c>
      <c r="G15" s="34">
        <f t="shared" si="0"/>
        <v>0</v>
      </c>
      <c r="H15" s="49"/>
      <c r="I15" s="50"/>
      <c r="J15" s="49"/>
      <c r="K15" s="35">
        <f t="shared" si="3"/>
        <v>0</v>
      </c>
      <c r="L15" s="37">
        <f t="shared" si="1"/>
        <v>0</v>
      </c>
      <c r="M15" s="64"/>
      <c r="N15" s="54"/>
      <c r="O15" s="54"/>
      <c r="P15" s="53"/>
      <c r="Q15" s="53"/>
    </row>
    <row r="16" spans="1:17" ht="21.95" customHeight="1" x14ac:dyDescent="0.3">
      <c r="A16" s="96">
        <v>13</v>
      </c>
      <c r="B16" s="85" t="s">
        <v>78</v>
      </c>
      <c r="C16" s="100"/>
      <c r="D16" s="101"/>
      <c r="E16" s="100"/>
      <c r="F16" s="86">
        <f t="shared" si="2"/>
        <v>0</v>
      </c>
      <c r="G16" s="88">
        <f t="shared" si="0"/>
        <v>0</v>
      </c>
      <c r="H16" s="102"/>
      <c r="I16" s="103"/>
      <c r="J16" s="102"/>
      <c r="K16" s="89">
        <f t="shared" si="3"/>
        <v>0</v>
      </c>
      <c r="L16" s="91">
        <f t="shared" si="1"/>
        <v>0</v>
      </c>
      <c r="M16" s="110"/>
      <c r="N16" s="109"/>
      <c r="O16" s="109"/>
      <c r="P16" s="106"/>
      <c r="Q16" s="107"/>
    </row>
    <row r="17" spans="1:17" ht="21.95" customHeight="1" x14ac:dyDescent="0.3">
      <c r="A17" s="96">
        <v>14</v>
      </c>
      <c r="B17" s="85" t="s">
        <v>84</v>
      </c>
      <c r="C17" s="100"/>
      <c r="D17" s="101"/>
      <c r="E17" s="100"/>
      <c r="F17" s="86">
        <f t="shared" si="2"/>
        <v>0</v>
      </c>
      <c r="G17" s="88">
        <f t="shared" si="0"/>
        <v>0</v>
      </c>
      <c r="H17" s="102"/>
      <c r="I17" s="103"/>
      <c r="J17" s="102"/>
      <c r="K17" s="89">
        <f t="shared" si="3"/>
        <v>0</v>
      </c>
      <c r="L17" s="91">
        <f t="shared" si="1"/>
        <v>0</v>
      </c>
      <c r="M17" s="110"/>
      <c r="N17" s="109"/>
      <c r="O17" s="109"/>
      <c r="P17" s="107"/>
      <c r="Q17" s="107"/>
    </row>
    <row r="18" spans="1:17" ht="21.95" customHeight="1" x14ac:dyDescent="0.3">
      <c r="A18" s="82">
        <v>15</v>
      </c>
      <c r="B18" s="78" t="s">
        <v>79</v>
      </c>
      <c r="C18" s="47"/>
      <c r="D18" s="48"/>
      <c r="E18" s="47"/>
      <c r="F18" s="32">
        <f t="shared" si="2"/>
        <v>0</v>
      </c>
      <c r="G18" s="34">
        <f t="shared" si="0"/>
        <v>0</v>
      </c>
      <c r="H18" s="49"/>
      <c r="I18" s="50"/>
      <c r="J18" s="49"/>
      <c r="K18" s="35">
        <f t="shared" si="3"/>
        <v>0</v>
      </c>
      <c r="L18" s="37">
        <f t="shared" si="1"/>
        <v>0</v>
      </c>
      <c r="M18" s="64"/>
      <c r="N18" s="54"/>
      <c r="O18" s="54"/>
      <c r="P18" s="52"/>
      <c r="Q18" s="53"/>
    </row>
    <row r="19" spans="1:17" ht="21.95" customHeight="1" x14ac:dyDescent="0.3">
      <c r="A19" s="82">
        <v>16</v>
      </c>
      <c r="B19" s="78" t="s">
        <v>80</v>
      </c>
      <c r="C19" s="47"/>
      <c r="D19" s="48"/>
      <c r="E19" s="47"/>
      <c r="F19" s="32">
        <f t="shared" si="2"/>
        <v>0</v>
      </c>
      <c r="G19" s="34">
        <f t="shared" si="0"/>
        <v>0</v>
      </c>
      <c r="H19" s="49"/>
      <c r="I19" s="50"/>
      <c r="J19" s="49"/>
      <c r="K19" s="35">
        <f t="shared" si="3"/>
        <v>0</v>
      </c>
      <c r="L19" s="37">
        <f t="shared" si="1"/>
        <v>0</v>
      </c>
      <c r="M19" s="64"/>
      <c r="N19" s="54"/>
      <c r="O19" s="54"/>
      <c r="P19" s="53"/>
      <c r="Q19" s="53"/>
    </row>
    <row r="20" spans="1:17" ht="21.95" customHeight="1" x14ac:dyDescent="0.3">
      <c r="A20" s="82">
        <v>17</v>
      </c>
      <c r="B20" s="78" t="s">
        <v>83</v>
      </c>
      <c r="C20" s="47"/>
      <c r="D20" s="48"/>
      <c r="E20" s="47"/>
      <c r="F20" s="32">
        <f t="shared" si="2"/>
        <v>0</v>
      </c>
      <c r="G20" s="34">
        <f t="shared" si="0"/>
        <v>0</v>
      </c>
      <c r="H20" s="49"/>
      <c r="I20" s="50"/>
      <c r="J20" s="49"/>
      <c r="K20" s="35">
        <f t="shared" si="3"/>
        <v>0</v>
      </c>
      <c r="L20" s="37">
        <f t="shared" si="1"/>
        <v>0</v>
      </c>
      <c r="M20" s="64"/>
      <c r="N20" s="54"/>
      <c r="O20" s="54"/>
      <c r="P20" s="52"/>
      <c r="Q20" s="53"/>
    </row>
    <row r="21" spans="1:17" ht="21.95" customHeight="1" x14ac:dyDescent="0.3">
      <c r="A21" s="82">
        <v>18</v>
      </c>
      <c r="B21" s="78" t="s">
        <v>81</v>
      </c>
      <c r="C21" s="47"/>
      <c r="D21" s="48"/>
      <c r="E21" s="47"/>
      <c r="F21" s="32">
        <f t="shared" si="2"/>
        <v>0</v>
      </c>
      <c r="G21" s="34">
        <f t="shared" si="0"/>
        <v>0</v>
      </c>
      <c r="H21" s="49"/>
      <c r="I21" s="50"/>
      <c r="J21" s="49"/>
      <c r="K21" s="35">
        <f t="shared" si="3"/>
        <v>0</v>
      </c>
      <c r="L21" s="37">
        <f t="shared" si="1"/>
        <v>0</v>
      </c>
      <c r="M21" s="64"/>
      <c r="N21" s="54"/>
      <c r="O21" s="54"/>
      <c r="P21" s="53"/>
      <c r="Q21" s="53"/>
    </row>
    <row r="22" spans="1:17" ht="21.95" customHeight="1" x14ac:dyDescent="0.3">
      <c r="A22" s="82">
        <v>19</v>
      </c>
      <c r="B22" s="78" t="s">
        <v>82</v>
      </c>
      <c r="C22" s="47"/>
      <c r="D22" s="48"/>
      <c r="E22" s="47"/>
      <c r="F22" s="32">
        <f t="shared" si="2"/>
        <v>0</v>
      </c>
      <c r="G22" s="34">
        <f t="shared" si="0"/>
        <v>0</v>
      </c>
      <c r="H22" s="49"/>
      <c r="I22" s="50"/>
      <c r="J22" s="49"/>
      <c r="K22" s="35">
        <f t="shared" si="3"/>
        <v>0</v>
      </c>
      <c r="L22" s="37">
        <f t="shared" si="1"/>
        <v>0</v>
      </c>
      <c r="M22" s="64"/>
      <c r="N22" s="54"/>
      <c r="O22" s="54"/>
      <c r="P22" s="52"/>
      <c r="Q22" s="53"/>
    </row>
    <row r="23" spans="1:17" ht="21.95" customHeight="1" x14ac:dyDescent="0.3">
      <c r="A23" s="96">
        <v>20</v>
      </c>
      <c r="B23" s="85" t="s">
        <v>78</v>
      </c>
      <c r="C23" s="100"/>
      <c r="D23" s="101"/>
      <c r="E23" s="100"/>
      <c r="F23" s="86">
        <f t="shared" si="2"/>
        <v>0</v>
      </c>
      <c r="G23" s="88">
        <f t="shared" si="0"/>
        <v>0</v>
      </c>
      <c r="H23" s="102"/>
      <c r="I23" s="103"/>
      <c r="J23" s="102"/>
      <c r="K23" s="89">
        <f t="shared" si="3"/>
        <v>0</v>
      </c>
      <c r="L23" s="91">
        <f t="shared" si="1"/>
        <v>0</v>
      </c>
      <c r="M23" s="110"/>
      <c r="N23" s="109"/>
      <c r="O23" s="109"/>
      <c r="P23" s="107"/>
      <c r="Q23" s="107"/>
    </row>
    <row r="24" spans="1:17" ht="21.95" customHeight="1" x14ac:dyDescent="0.3">
      <c r="A24" s="96">
        <v>21</v>
      </c>
      <c r="B24" s="85" t="s">
        <v>84</v>
      </c>
      <c r="C24" s="100"/>
      <c r="D24" s="101"/>
      <c r="E24" s="100"/>
      <c r="F24" s="86">
        <f t="shared" si="2"/>
        <v>0</v>
      </c>
      <c r="G24" s="88">
        <f t="shared" si="0"/>
        <v>0</v>
      </c>
      <c r="H24" s="102"/>
      <c r="I24" s="103"/>
      <c r="J24" s="102"/>
      <c r="K24" s="89">
        <f t="shared" si="3"/>
        <v>0</v>
      </c>
      <c r="L24" s="91">
        <f t="shared" si="1"/>
        <v>0</v>
      </c>
      <c r="M24" s="110"/>
      <c r="N24" s="109"/>
      <c r="O24" s="109"/>
      <c r="P24" s="106"/>
      <c r="Q24" s="107"/>
    </row>
    <row r="25" spans="1:17" ht="21.95" customHeight="1" x14ac:dyDescent="0.3">
      <c r="A25" s="82">
        <v>22</v>
      </c>
      <c r="B25" s="78" t="s">
        <v>79</v>
      </c>
      <c r="C25" s="47"/>
      <c r="D25" s="48"/>
      <c r="E25" s="47"/>
      <c r="F25" s="32">
        <f t="shared" si="2"/>
        <v>0</v>
      </c>
      <c r="G25" s="34">
        <f t="shared" si="0"/>
        <v>0</v>
      </c>
      <c r="H25" s="49"/>
      <c r="I25" s="50"/>
      <c r="J25" s="49"/>
      <c r="K25" s="35">
        <f t="shared" si="3"/>
        <v>0</v>
      </c>
      <c r="L25" s="37">
        <f t="shared" si="1"/>
        <v>0</v>
      </c>
      <c r="M25" s="64"/>
      <c r="N25" s="54"/>
      <c r="O25" s="54"/>
      <c r="P25" s="53"/>
      <c r="Q25" s="53"/>
    </row>
    <row r="26" spans="1:17" ht="21.95" customHeight="1" x14ac:dyDescent="0.3">
      <c r="A26" s="82">
        <v>23</v>
      </c>
      <c r="B26" s="78" t="s">
        <v>80</v>
      </c>
      <c r="C26" s="47"/>
      <c r="D26" s="48"/>
      <c r="E26" s="47"/>
      <c r="F26" s="32">
        <f t="shared" si="2"/>
        <v>0</v>
      </c>
      <c r="G26" s="34">
        <f t="shared" si="0"/>
        <v>0</v>
      </c>
      <c r="H26" s="49"/>
      <c r="I26" s="50"/>
      <c r="J26" s="49"/>
      <c r="K26" s="35">
        <f t="shared" si="3"/>
        <v>0</v>
      </c>
      <c r="L26" s="37">
        <f t="shared" si="1"/>
        <v>0</v>
      </c>
      <c r="M26" s="64"/>
      <c r="N26" s="54"/>
      <c r="O26" s="54"/>
      <c r="P26" s="52"/>
      <c r="Q26" s="53"/>
    </row>
    <row r="27" spans="1:17" ht="21.95" customHeight="1" x14ac:dyDescent="0.3">
      <c r="A27" s="82">
        <v>24</v>
      </c>
      <c r="B27" s="78" t="s">
        <v>83</v>
      </c>
      <c r="C27" s="47"/>
      <c r="D27" s="48"/>
      <c r="E27" s="47"/>
      <c r="F27" s="32">
        <f t="shared" si="2"/>
        <v>0</v>
      </c>
      <c r="G27" s="34">
        <f t="shared" si="0"/>
        <v>0</v>
      </c>
      <c r="H27" s="49"/>
      <c r="I27" s="50"/>
      <c r="J27" s="49"/>
      <c r="K27" s="35">
        <f t="shared" si="3"/>
        <v>0</v>
      </c>
      <c r="L27" s="37">
        <f t="shared" si="1"/>
        <v>0</v>
      </c>
      <c r="M27" s="64"/>
      <c r="N27" s="54"/>
      <c r="O27" s="54"/>
      <c r="P27" s="53"/>
      <c r="Q27" s="53"/>
    </row>
    <row r="28" spans="1:17" ht="21.95" customHeight="1" x14ac:dyDescent="0.3">
      <c r="A28" s="82">
        <v>25</v>
      </c>
      <c r="B28" s="78" t="s">
        <v>81</v>
      </c>
      <c r="C28" s="47"/>
      <c r="D28" s="48"/>
      <c r="E28" s="47"/>
      <c r="F28" s="32">
        <f t="shared" si="2"/>
        <v>0</v>
      </c>
      <c r="G28" s="34">
        <f t="shared" si="0"/>
        <v>0</v>
      </c>
      <c r="H28" s="49"/>
      <c r="I28" s="50"/>
      <c r="J28" s="49"/>
      <c r="K28" s="35">
        <f t="shared" si="3"/>
        <v>0</v>
      </c>
      <c r="L28" s="37">
        <f t="shared" si="1"/>
        <v>0</v>
      </c>
      <c r="M28" s="64"/>
      <c r="N28" s="54"/>
      <c r="O28" s="54"/>
      <c r="P28" s="52"/>
      <c r="Q28" s="53"/>
    </row>
    <row r="29" spans="1:17" ht="21.95" customHeight="1" x14ac:dyDescent="0.3">
      <c r="A29" s="82">
        <v>26</v>
      </c>
      <c r="B29" s="78" t="s">
        <v>82</v>
      </c>
      <c r="C29" s="47"/>
      <c r="D29" s="48"/>
      <c r="E29" s="47"/>
      <c r="F29" s="32">
        <f t="shared" si="2"/>
        <v>0</v>
      </c>
      <c r="G29" s="34">
        <f t="shared" si="0"/>
        <v>0</v>
      </c>
      <c r="H29" s="49"/>
      <c r="I29" s="50"/>
      <c r="J29" s="49"/>
      <c r="K29" s="35">
        <f t="shared" si="3"/>
        <v>0</v>
      </c>
      <c r="L29" s="37">
        <f t="shared" si="1"/>
        <v>0</v>
      </c>
      <c r="M29" s="64"/>
      <c r="N29" s="54"/>
      <c r="O29" s="54"/>
      <c r="P29" s="53"/>
      <c r="Q29" s="53"/>
    </row>
    <row r="30" spans="1:17" ht="21.95" customHeight="1" x14ac:dyDescent="0.3">
      <c r="A30" s="96">
        <v>27</v>
      </c>
      <c r="B30" s="85" t="s">
        <v>78</v>
      </c>
      <c r="C30" s="100"/>
      <c r="D30" s="101"/>
      <c r="E30" s="100"/>
      <c r="F30" s="86">
        <f t="shared" si="2"/>
        <v>0</v>
      </c>
      <c r="G30" s="88">
        <f t="shared" si="0"/>
        <v>0</v>
      </c>
      <c r="H30" s="102"/>
      <c r="I30" s="103"/>
      <c r="J30" s="102"/>
      <c r="K30" s="89">
        <f t="shared" si="3"/>
        <v>0</v>
      </c>
      <c r="L30" s="91">
        <f t="shared" si="1"/>
        <v>0</v>
      </c>
      <c r="M30" s="110"/>
      <c r="N30" s="109"/>
      <c r="O30" s="109"/>
      <c r="P30" s="106"/>
      <c r="Q30" s="107"/>
    </row>
    <row r="31" spans="1:17" ht="21.95" customHeight="1" x14ac:dyDescent="0.3">
      <c r="A31" s="96">
        <v>28</v>
      </c>
      <c r="B31" s="85" t="s">
        <v>84</v>
      </c>
      <c r="C31" s="100"/>
      <c r="D31" s="101"/>
      <c r="E31" s="100"/>
      <c r="F31" s="86">
        <f t="shared" si="2"/>
        <v>0</v>
      </c>
      <c r="G31" s="88">
        <f t="shared" si="0"/>
        <v>0</v>
      </c>
      <c r="H31" s="102"/>
      <c r="I31" s="103"/>
      <c r="J31" s="102"/>
      <c r="K31" s="89">
        <f t="shared" si="3"/>
        <v>0</v>
      </c>
      <c r="L31" s="91">
        <f t="shared" si="1"/>
        <v>0</v>
      </c>
      <c r="M31" s="110"/>
      <c r="N31" s="109"/>
      <c r="O31" s="109"/>
      <c r="P31" s="107"/>
      <c r="Q31" s="107"/>
    </row>
    <row r="32" spans="1:17" ht="21.95" customHeight="1" x14ac:dyDescent="0.3">
      <c r="A32" s="82">
        <v>29</v>
      </c>
      <c r="B32" s="78" t="s">
        <v>79</v>
      </c>
      <c r="C32" s="47"/>
      <c r="D32" s="48"/>
      <c r="E32" s="47"/>
      <c r="F32" s="32">
        <f t="shared" si="2"/>
        <v>0</v>
      </c>
      <c r="G32" s="34">
        <f t="shared" si="0"/>
        <v>0</v>
      </c>
      <c r="H32" s="49"/>
      <c r="I32" s="50"/>
      <c r="J32" s="49"/>
      <c r="K32" s="35">
        <f t="shared" si="3"/>
        <v>0</v>
      </c>
      <c r="L32" s="37">
        <f t="shared" si="1"/>
        <v>0</v>
      </c>
      <c r="M32" s="64"/>
      <c r="N32" s="54"/>
      <c r="O32" s="54"/>
      <c r="P32" s="52"/>
      <c r="Q32" s="53"/>
    </row>
    <row r="33" spans="1:17" ht="21.95" customHeight="1" x14ac:dyDescent="0.3">
      <c r="A33" s="82">
        <v>30</v>
      </c>
      <c r="B33" s="79" t="s">
        <v>80</v>
      </c>
      <c r="C33" s="47"/>
      <c r="D33" s="48"/>
      <c r="E33" s="47"/>
      <c r="F33" s="32">
        <f t="shared" si="2"/>
        <v>0</v>
      </c>
      <c r="G33" s="34">
        <f t="shared" si="0"/>
        <v>0</v>
      </c>
      <c r="H33" s="49"/>
      <c r="I33" s="50"/>
      <c r="J33" s="49"/>
      <c r="K33" s="35">
        <f t="shared" si="3"/>
        <v>0</v>
      </c>
      <c r="L33" s="37">
        <f t="shared" si="1"/>
        <v>0</v>
      </c>
      <c r="M33" s="64"/>
      <c r="N33" s="54"/>
      <c r="O33" s="54"/>
      <c r="P33" s="53"/>
      <c r="Q33" s="53"/>
    </row>
    <row r="34" spans="1:17" ht="21.95" customHeight="1" thickBot="1" x14ac:dyDescent="0.35">
      <c r="A34" s="83"/>
      <c r="B34" s="80"/>
      <c r="C34" s="55"/>
      <c r="D34" s="56"/>
      <c r="E34" s="55"/>
      <c r="F34" s="32"/>
      <c r="G34" s="34"/>
      <c r="H34" s="57"/>
      <c r="I34" s="58"/>
      <c r="J34" s="57"/>
      <c r="K34" s="35"/>
      <c r="L34" s="37"/>
      <c r="M34" s="66"/>
      <c r="N34" s="59"/>
      <c r="O34" s="59"/>
      <c r="P34" s="60"/>
      <c r="Q34" s="60"/>
    </row>
    <row r="35" spans="1:17" ht="27" customHeight="1" x14ac:dyDescent="0.25">
      <c r="A35" s="206" t="s">
        <v>2</v>
      </c>
      <c r="B35" s="207"/>
      <c r="C35" s="161" t="s">
        <v>33</v>
      </c>
      <c r="D35" s="162"/>
      <c r="E35" s="162"/>
      <c r="F35" s="163"/>
      <c r="G35" s="164" t="s">
        <v>40</v>
      </c>
      <c r="H35" s="166" t="s">
        <v>33</v>
      </c>
      <c r="I35" s="162"/>
      <c r="J35" s="162"/>
      <c r="K35" s="163"/>
      <c r="L35" s="197" t="s">
        <v>40</v>
      </c>
      <c r="M35" s="199" t="s">
        <v>11</v>
      </c>
      <c r="N35" s="201">
        <f>SUM(N4:N34)</f>
        <v>0</v>
      </c>
      <c r="O35" s="203">
        <f>SUM(O4:O34)</f>
        <v>0</v>
      </c>
      <c r="P35" s="195">
        <f>SUM(P4:P34)</f>
        <v>0</v>
      </c>
      <c r="Q35" s="195">
        <f>SUM(Q4:Q34)</f>
        <v>0</v>
      </c>
    </row>
    <row r="36" spans="1:17" ht="27" customHeight="1" thickBot="1" x14ac:dyDescent="0.3">
      <c r="A36" s="208"/>
      <c r="B36" s="209"/>
      <c r="C36" s="173">
        <f>SUM(D4:D34)</f>
        <v>0</v>
      </c>
      <c r="D36" s="205"/>
      <c r="E36" s="205"/>
      <c r="F36" s="175"/>
      <c r="G36" s="165"/>
      <c r="H36" s="176">
        <f>SUM(I4:I34)</f>
        <v>0</v>
      </c>
      <c r="I36" s="205"/>
      <c r="J36" s="205"/>
      <c r="K36" s="175"/>
      <c r="L36" s="198"/>
      <c r="M36" s="200"/>
      <c r="N36" s="202"/>
      <c r="O36" s="204"/>
      <c r="P36" s="195"/>
      <c r="Q36" s="195"/>
    </row>
    <row r="37" spans="1:17" ht="27" customHeight="1" x14ac:dyDescent="0.25">
      <c r="A37" s="208"/>
      <c r="B37" s="209"/>
      <c r="C37" s="177" t="s">
        <v>10</v>
      </c>
      <c r="D37" s="178"/>
      <c r="E37" s="178"/>
      <c r="F37" s="163"/>
      <c r="G37" s="179">
        <f>IF(G39=0,0,SUM(G4:G34)/G39)</f>
        <v>0</v>
      </c>
      <c r="H37" s="181" t="s">
        <v>10</v>
      </c>
      <c r="I37" s="182"/>
      <c r="J37" s="182"/>
      <c r="K37" s="163"/>
      <c r="L37" s="183">
        <f>IF(L39=0,0,SUM(L4:L34)/L39)</f>
        <v>0</v>
      </c>
      <c r="M37" s="185" t="s">
        <v>3</v>
      </c>
      <c r="N37" s="187">
        <f>N35+O35</f>
        <v>0</v>
      </c>
      <c r="O37" s="188"/>
      <c r="P37" s="195"/>
      <c r="Q37" s="195"/>
    </row>
    <row r="38" spans="1:17" ht="27" customHeight="1" thickBot="1" x14ac:dyDescent="0.3">
      <c r="A38" s="210"/>
      <c r="B38" s="211"/>
      <c r="C38" s="167">
        <f>SUM(F4:F34)*24</f>
        <v>0</v>
      </c>
      <c r="D38" s="168"/>
      <c r="E38" s="168"/>
      <c r="F38" s="169"/>
      <c r="G38" s="180"/>
      <c r="H38" s="170">
        <f>SUM(K4:K34)*24</f>
        <v>0</v>
      </c>
      <c r="I38" s="171"/>
      <c r="J38" s="171"/>
      <c r="K38" s="172"/>
      <c r="L38" s="184"/>
      <c r="M38" s="186"/>
      <c r="N38" s="189"/>
      <c r="O38" s="190"/>
      <c r="P38" s="196"/>
      <c r="Q38" s="196"/>
    </row>
    <row r="39" spans="1:17" ht="17.100000000000001" hidden="1" customHeight="1" x14ac:dyDescent="0.25">
      <c r="G39" s="2">
        <f>COUNTIF(G4:G33,"&lt;&gt;0")</f>
        <v>0</v>
      </c>
      <c r="L39" s="2">
        <f>COUNTIF(L4:L33,"&lt;&gt;0")</f>
        <v>0</v>
      </c>
    </row>
    <row r="40" spans="1:17" hidden="1" x14ac:dyDescent="0.25"/>
  </sheetData>
  <sheetProtection password="E91B" sheet="1" objects="1" scenarios="1" selectLockedCells="1"/>
  <mergeCells count="38">
    <mergeCell ref="M1:Q1"/>
    <mergeCell ref="O35:O36"/>
    <mergeCell ref="P35:P38"/>
    <mergeCell ref="M2:M3"/>
    <mergeCell ref="N2:O2"/>
    <mergeCell ref="P2:Q2"/>
    <mergeCell ref="N35:N36"/>
    <mergeCell ref="Q35:Q38"/>
    <mergeCell ref="M37:M38"/>
    <mergeCell ref="N37:O38"/>
    <mergeCell ref="L35:L36"/>
    <mergeCell ref="M35:M36"/>
    <mergeCell ref="L37:L38"/>
    <mergeCell ref="A35:B38"/>
    <mergeCell ref="C35:F35"/>
    <mergeCell ref="G35:G36"/>
    <mergeCell ref="H35:K35"/>
    <mergeCell ref="C38:F38"/>
    <mergeCell ref="C36:F36"/>
    <mergeCell ref="C37:F37"/>
    <mergeCell ref="H38:K38"/>
    <mergeCell ref="H36:K36"/>
    <mergeCell ref="G37:G38"/>
    <mergeCell ref="H37:K37"/>
    <mergeCell ref="A1:B1"/>
    <mergeCell ref="C1:G1"/>
    <mergeCell ref="H1:L1"/>
    <mergeCell ref="A2:B3"/>
    <mergeCell ref="C2:C3"/>
    <mergeCell ref="K2:K3"/>
    <mergeCell ref="L2:L3"/>
    <mergeCell ref="G2:G3"/>
    <mergeCell ref="H2:H3"/>
    <mergeCell ref="E2:E3"/>
    <mergeCell ref="F2:F3"/>
    <mergeCell ref="I2:I3"/>
    <mergeCell ref="J2:J3"/>
    <mergeCell ref="D2:D3"/>
  </mergeCells>
  <phoneticPr fontId="7" type="noConversion"/>
  <hyperlinks>
    <hyperlink ref="A35:B38" location="Riassunto!A16" tooltip="Vai al Riassunto" display="TOTALI"/>
  </hyperlinks>
  <pageMargins left="0.59055118110236227" right="0" top="0.39370078740157483" bottom="0" header="0.51181102362204722" footer="0.51181102362204722"/>
  <pageSetup paperSize="9" scale="65" orientation="landscape" horizontalDpi="30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Q40"/>
  <sheetViews>
    <sheetView showGridLines="0" showRowColHeaders="0" showZeros="0" zoomScale="55" zoomScaleNormal="55" workbookViewId="0">
      <pane xSplit="17" ySplit="40" topLeftCell="R41" activePane="bottomRight" state="frozen"/>
      <selection activeCell="A2" sqref="A2:B3"/>
      <selection pane="topRight" activeCell="A2" sqref="A2:B3"/>
      <selection pane="bottomLeft" activeCell="A2" sqref="A2:B3"/>
      <selection pane="bottomRight" activeCell="C4" sqref="C4"/>
    </sheetView>
  </sheetViews>
  <sheetFormatPr defaultRowHeight="15.75" x14ac:dyDescent="0.25"/>
  <cols>
    <col min="1" max="2" width="12.625" style="1" customWidth="1"/>
    <col min="3" max="12" width="13.625" style="1" customWidth="1"/>
    <col min="13" max="13" width="70.625" style="1" customWidth="1"/>
    <col min="14" max="17" width="13.625" style="1" customWidth="1"/>
    <col min="18" max="16384" width="9" style="1"/>
  </cols>
  <sheetData>
    <row r="1" spans="1:17" ht="30" customHeight="1" thickBot="1" x14ac:dyDescent="0.3">
      <c r="A1" s="212" t="s">
        <v>72</v>
      </c>
      <c r="B1" s="213"/>
      <c r="C1" s="135" t="s">
        <v>6</v>
      </c>
      <c r="D1" s="136"/>
      <c r="E1" s="136"/>
      <c r="F1" s="136"/>
      <c r="G1" s="137"/>
      <c r="H1" s="138" t="s">
        <v>7</v>
      </c>
      <c r="I1" s="139"/>
      <c r="J1" s="139"/>
      <c r="K1" s="139"/>
      <c r="L1" s="140"/>
      <c r="M1" s="141"/>
      <c r="N1" s="142"/>
      <c r="O1" s="142"/>
      <c r="P1" s="143"/>
      <c r="Q1" s="144"/>
    </row>
    <row r="2" spans="1:17" ht="30" customHeight="1" thickBot="1" x14ac:dyDescent="0.3">
      <c r="A2" s="147" t="s">
        <v>0</v>
      </c>
      <c r="B2" s="148"/>
      <c r="C2" s="151" t="s">
        <v>8</v>
      </c>
      <c r="D2" s="145" t="s">
        <v>4</v>
      </c>
      <c r="E2" s="153" t="s">
        <v>9</v>
      </c>
      <c r="F2" s="145" t="s">
        <v>41</v>
      </c>
      <c r="G2" s="145" t="s">
        <v>5</v>
      </c>
      <c r="H2" s="127" t="s">
        <v>8</v>
      </c>
      <c r="I2" s="129" t="s">
        <v>4</v>
      </c>
      <c r="J2" s="127" t="s">
        <v>9</v>
      </c>
      <c r="K2" s="129" t="s">
        <v>41</v>
      </c>
      <c r="L2" s="129" t="s">
        <v>5</v>
      </c>
      <c r="M2" s="131" t="s">
        <v>1</v>
      </c>
      <c r="N2" s="191" t="s">
        <v>12</v>
      </c>
      <c r="O2" s="192"/>
      <c r="P2" s="193" t="s">
        <v>46</v>
      </c>
      <c r="Q2" s="194"/>
    </row>
    <row r="3" spans="1:17" ht="30" customHeight="1" thickBot="1" x14ac:dyDescent="0.3">
      <c r="A3" s="149"/>
      <c r="B3" s="150"/>
      <c r="C3" s="152"/>
      <c r="D3" s="146"/>
      <c r="E3" s="154"/>
      <c r="F3" s="146"/>
      <c r="G3" s="146"/>
      <c r="H3" s="128"/>
      <c r="I3" s="130"/>
      <c r="J3" s="128"/>
      <c r="K3" s="130"/>
      <c r="L3" s="130"/>
      <c r="M3" s="132"/>
      <c r="N3" s="28" t="s">
        <v>14</v>
      </c>
      <c r="O3" s="31" t="s">
        <v>13</v>
      </c>
      <c r="P3" s="26" t="str">
        <f>Gennaio!P3</f>
        <v>Tamoil</v>
      </c>
      <c r="Q3" s="27" t="str">
        <f>Gennaio!Q3</f>
        <v>Esso</v>
      </c>
    </row>
    <row r="4" spans="1:17" ht="21.95" customHeight="1" x14ac:dyDescent="0.3">
      <c r="A4" s="81">
        <v>1</v>
      </c>
      <c r="B4" s="78" t="s">
        <v>83</v>
      </c>
      <c r="C4" s="47"/>
      <c r="D4" s="48"/>
      <c r="E4" s="47"/>
      <c r="F4" s="32">
        <f>IF(E4&lt;C4,0,E4-C4)</f>
        <v>0</v>
      </c>
      <c r="G4" s="34">
        <f t="shared" ref="G4:G33" si="0">IF(C4=0,0,IF(D4=0,0,IF(E4=0,0,(D4/F4)/24)))</f>
        <v>0</v>
      </c>
      <c r="H4" s="49"/>
      <c r="I4" s="50"/>
      <c r="J4" s="49"/>
      <c r="K4" s="35">
        <f>IF(J4&lt;H4,0,J4-H4)</f>
        <v>0</v>
      </c>
      <c r="L4" s="37">
        <f t="shared" ref="L4:L33" si="1">IF(H4=0,0,IF(I4=0,0,IF(J4=0,0,(I4/K4)/24)))</f>
        <v>0</v>
      </c>
      <c r="M4" s="63"/>
      <c r="N4" s="51"/>
      <c r="O4" s="51"/>
      <c r="P4" s="52"/>
      <c r="Q4" s="53"/>
    </row>
    <row r="5" spans="1:17" ht="21.95" customHeight="1" x14ac:dyDescent="0.3">
      <c r="A5" s="82">
        <v>2</v>
      </c>
      <c r="B5" s="78" t="s">
        <v>81</v>
      </c>
      <c r="C5" s="47"/>
      <c r="D5" s="48"/>
      <c r="E5" s="47"/>
      <c r="F5" s="32">
        <f t="shared" ref="F5:F34" si="2">IF(E5&lt;C5,0,E5-C5)</f>
        <v>0</v>
      </c>
      <c r="G5" s="34">
        <f t="shared" si="0"/>
        <v>0</v>
      </c>
      <c r="H5" s="49"/>
      <c r="I5" s="50"/>
      <c r="J5" s="49"/>
      <c r="K5" s="35">
        <f t="shared" ref="K5:K34" si="3">IF(J5&lt;H5,0,J5-H5)</f>
        <v>0</v>
      </c>
      <c r="L5" s="37">
        <f t="shared" si="1"/>
        <v>0</v>
      </c>
      <c r="M5" s="64"/>
      <c r="N5" s="54"/>
      <c r="O5" s="54"/>
      <c r="P5" s="53"/>
      <c r="Q5" s="53"/>
    </row>
    <row r="6" spans="1:17" ht="21.95" customHeight="1" x14ac:dyDescent="0.3">
      <c r="A6" s="82">
        <v>3</v>
      </c>
      <c r="B6" s="78" t="s">
        <v>82</v>
      </c>
      <c r="C6" s="47"/>
      <c r="D6" s="48"/>
      <c r="E6" s="47"/>
      <c r="F6" s="32">
        <f t="shared" si="2"/>
        <v>0</v>
      </c>
      <c r="G6" s="34">
        <f t="shared" si="0"/>
        <v>0</v>
      </c>
      <c r="H6" s="49"/>
      <c r="I6" s="50"/>
      <c r="J6" s="49"/>
      <c r="K6" s="35">
        <f t="shared" si="3"/>
        <v>0</v>
      </c>
      <c r="L6" s="37">
        <f t="shared" si="1"/>
        <v>0</v>
      </c>
      <c r="M6" s="64"/>
      <c r="N6" s="54"/>
      <c r="O6" s="54"/>
      <c r="P6" s="52"/>
      <c r="Q6" s="53"/>
    </row>
    <row r="7" spans="1:17" ht="21.95" customHeight="1" x14ac:dyDescent="0.3">
      <c r="A7" s="96">
        <v>4</v>
      </c>
      <c r="B7" s="85" t="s">
        <v>78</v>
      </c>
      <c r="C7" s="100"/>
      <c r="D7" s="101"/>
      <c r="E7" s="100"/>
      <c r="F7" s="86">
        <f t="shared" si="2"/>
        <v>0</v>
      </c>
      <c r="G7" s="88">
        <f t="shared" si="0"/>
        <v>0</v>
      </c>
      <c r="H7" s="102"/>
      <c r="I7" s="103"/>
      <c r="J7" s="102"/>
      <c r="K7" s="89">
        <f t="shared" si="3"/>
        <v>0</v>
      </c>
      <c r="L7" s="91">
        <f t="shared" si="1"/>
        <v>0</v>
      </c>
      <c r="M7" s="108"/>
      <c r="N7" s="109"/>
      <c r="O7" s="109"/>
      <c r="P7" s="107"/>
      <c r="Q7" s="107"/>
    </row>
    <row r="8" spans="1:17" ht="21.95" customHeight="1" x14ac:dyDescent="0.3">
      <c r="A8" s="96">
        <v>5</v>
      </c>
      <c r="B8" s="85" t="s">
        <v>84</v>
      </c>
      <c r="C8" s="100"/>
      <c r="D8" s="101"/>
      <c r="E8" s="100"/>
      <c r="F8" s="86">
        <f t="shared" si="2"/>
        <v>0</v>
      </c>
      <c r="G8" s="88">
        <f t="shared" si="0"/>
        <v>0</v>
      </c>
      <c r="H8" s="102"/>
      <c r="I8" s="103"/>
      <c r="J8" s="102"/>
      <c r="K8" s="89">
        <f t="shared" si="3"/>
        <v>0</v>
      </c>
      <c r="L8" s="91">
        <f t="shared" si="1"/>
        <v>0</v>
      </c>
      <c r="M8" s="110"/>
      <c r="N8" s="109"/>
      <c r="O8" s="109"/>
      <c r="P8" s="106"/>
      <c r="Q8" s="107"/>
    </row>
    <row r="9" spans="1:17" ht="21.95" customHeight="1" x14ac:dyDescent="0.3">
      <c r="A9" s="82">
        <v>6</v>
      </c>
      <c r="B9" s="78" t="s">
        <v>79</v>
      </c>
      <c r="C9" s="47"/>
      <c r="D9" s="48"/>
      <c r="E9" s="47"/>
      <c r="F9" s="32">
        <f t="shared" si="2"/>
        <v>0</v>
      </c>
      <c r="G9" s="34">
        <f t="shared" si="0"/>
        <v>0</v>
      </c>
      <c r="H9" s="49"/>
      <c r="I9" s="50"/>
      <c r="J9" s="49"/>
      <c r="K9" s="35">
        <f t="shared" si="3"/>
        <v>0</v>
      </c>
      <c r="L9" s="37">
        <f t="shared" si="1"/>
        <v>0</v>
      </c>
      <c r="M9" s="64"/>
      <c r="N9" s="54"/>
      <c r="O9" s="54"/>
      <c r="P9" s="53"/>
      <c r="Q9" s="53"/>
    </row>
    <row r="10" spans="1:17" ht="21.95" customHeight="1" x14ac:dyDescent="0.3">
      <c r="A10" s="82">
        <v>7</v>
      </c>
      <c r="B10" s="78" t="s">
        <v>80</v>
      </c>
      <c r="C10" s="47"/>
      <c r="D10" s="48"/>
      <c r="E10" s="47"/>
      <c r="F10" s="32">
        <f t="shared" si="2"/>
        <v>0</v>
      </c>
      <c r="G10" s="34">
        <f t="shared" si="0"/>
        <v>0</v>
      </c>
      <c r="H10" s="49"/>
      <c r="I10" s="50"/>
      <c r="J10" s="49"/>
      <c r="K10" s="35">
        <f t="shared" si="3"/>
        <v>0</v>
      </c>
      <c r="L10" s="37">
        <f t="shared" si="1"/>
        <v>0</v>
      </c>
      <c r="M10" s="64"/>
      <c r="N10" s="54"/>
      <c r="O10" s="54"/>
      <c r="P10" s="52"/>
      <c r="Q10" s="53"/>
    </row>
    <row r="11" spans="1:17" ht="21.95" customHeight="1" x14ac:dyDescent="0.3">
      <c r="A11" s="82">
        <v>8</v>
      </c>
      <c r="B11" s="78" t="s">
        <v>83</v>
      </c>
      <c r="C11" s="47"/>
      <c r="D11" s="48"/>
      <c r="E11" s="47"/>
      <c r="F11" s="32">
        <f t="shared" si="2"/>
        <v>0</v>
      </c>
      <c r="G11" s="34">
        <f t="shared" si="0"/>
        <v>0</v>
      </c>
      <c r="H11" s="49"/>
      <c r="I11" s="50"/>
      <c r="J11" s="49"/>
      <c r="K11" s="35">
        <f t="shared" si="3"/>
        <v>0</v>
      </c>
      <c r="L11" s="37">
        <f t="shared" si="1"/>
        <v>0</v>
      </c>
      <c r="M11" s="64"/>
      <c r="N11" s="54"/>
      <c r="O11" s="54"/>
      <c r="P11" s="53"/>
      <c r="Q11" s="53"/>
    </row>
    <row r="12" spans="1:17" ht="21.95" customHeight="1" x14ac:dyDescent="0.3">
      <c r="A12" s="82">
        <v>9</v>
      </c>
      <c r="B12" s="78" t="s">
        <v>81</v>
      </c>
      <c r="C12" s="47"/>
      <c r="D12" s="48"/>
      <c r="E12" s="47"/>
      <c r="F12" s="32">
        <f t="shared" si="2"/>
        <v>0</v>
      </c>
      <c r="G12" s="34">
        <f t="shared" si="0"/>
        <v>0</v>
      </c>
      <c r="H12" s="49"/>
      <c r="I12" s="50"/>
      <c r="J12" s="49"/>
      <c r="K12" s="35">
        <f t="shared" si="3"/>
        <v>0</v>
      </c>
      <c r="L12" s="37">
        <f t="shared" si="1"/>
        <v>0</v>
      </c>
      <c r="M12" s="64"/>
      <c r="N12" s="54"/>
      <c r="O12" s="54"/>
      <c r="P12" s="52"/>
      <c r="Q12" s="53"/>
    </row>
    <row r="13" spans="1:17" ht="21.95" customHeight="1" x14ac:dyDescent="0.3">
      <c r="A13" s="82">
        <v>10</v>
      </c>
      <c r="B13" s="78" t="s">
        <v>82</v>
      </c>
      <c r="C13" s="47"/>
      <c r="D13" s="48"/>
      <c r="E13" s="47"/>
      <c r="F13" s="32">
        <f t="shared" si="2"/>
        <v>0</v>
      </c>
      <c r="G13" s="34">
        <f t="shared" si="0"/>
        <v>0</v>
      </c>
      <c r="H13" s="49"/>
      <c r="I13" s="50"/>
      <c r="J13" s="49"/>
      <c r="K13" s="35">
        <f t="shared" si="3"/>
        <v>0</v>
      </c>
      <c r="L13" s="37">
        <f t="shared" si="1"/>
        <v>0</v>
      </c>
      <c r="M13" s="64"/>
      <c r="N13" s="54"/>
      <c r="O13" s="54"/>
      <c r="P13" s="53"/>
      <c r="Q13" s="53"/>
    </row>
    <row r="14" spans="1:17" ht="21.95" customHeight="1" x14ac:dyDescent="0.3">
      <c r="A14" s="96">
        <v>11</v>
      </c>
      <c r="B14" s="85" t="s">
        <v>78</v>
      </c>
      <c r="C14" s="100"/>
      <c r="D14" s="101"/>
      <c r="E14" s="100"/>
      <c r="F14" s="86">
        <f t="shared" si="2"/>
        <v>0</v>
      </c>
      <c r="G14" s="88">
        <f t="shared" si="0"/>
        <v>0</v>
      </c>
      <c r="H14" s="102"/>
      <c r="I14" s="103"/>
      <c r="J14" s="102"/>
      <c r="K14" s="89">
        <f t="shared" si="3"/>
        <v>0</v>
      </c>
      <c r="L14" s="91">
        <f t="shared" si="1"/>
        <v>0</v>
      </c>
      <c r="M14" s="110"/>
      <c r="N14" s="109"/>
      <c r="O14" s="109"/>
      <c r="P14" s="106"/>
      <c r="Q14" s="107"/>
    </row>
    <row r="15" spans="1:17" ht="21.95" customHeight="1" x14ac:dyDescent="0.3">
      <c r="A15" s="96">
        <v>12</v>
      </c>
      <c r="B15" s="85" t="s">
        <v>84</v>
      </c>
      <c r="C15" s="100"/>
      <c r="D15" s="101"/>
      <c r="E15" s="100"/>
      <c r="F15" s="86">
        <f t="shared" si="2"/>
        <v>0</v>
      </c>
      <c r="G15" s="88">
        <f t="shared" si="0"/>
        <v>0</v>
      </c>
      <c r="H15" s="102"/>
      <c r="I15" s="103"/>
      <c r="J15" s="102"/>
      <c r="K15" s="89">
        <f t="shared" si="3"/>
        <v>0</v>
      </c>
      <c r="L15" s="91">
        <f t="shared" si="1"/>
        <v>0</v>
      </c>
      <c r="M15" s="110"/>
      <c r="N15" s="109"/>
      <c r="O15" s="109"/>
      <c r="P15" s="107"/>
      <c r="Q15" s="107"/>
    </row>
    <row r="16" spans="1:17" ht="21.95" customHeight="1" x14ac:dyDescent="0.3">
      <c r="A16" s="82">
        <v>13</v>
      </c>
      <c r="B16" s="78" t="s">
        <v>79</v>
      </c>
      <c r="C16" s="47"/>
      <c r="D16" s="48"/>
      <c r="E16" s="47"/>
      <c r="F16" s="32">
        <f t="shared" si="2"/>
        <v>0</v>
      </c>
      <c r="G16" s="34">
        <f t="shared" si="0"/>
        <v>0</v>
      </c>
      <c r="H16" s="49"/>
      <c r="I16" s="50"/>
      <c r="J16" s="49"/>
      <c r="K16" s="35">
        <f t="shared" si="3"/>
        <v>0</v>
      </c>
      <c r="L16" s="37">
        <f t="shared" si="1"/>
        <v>0</v>
      </c>
      <c r="M16" s="64"/>
      <c r="N16" s="54"/>
      <c r="O16" s="54"/>
      <c r="P16" s="52"/>
      <c r="Q16" s="53"/>
    </row>
    <row r="17" spans="1:17" ht="21.95" customHeight="1" x14ac:dyDescent="0.3">
      <c r="A17" s="82">
        <v>14</v>
      </c>
      <c r="B17" s="78" t="s">
        <v>80</v>
      </c>
      <c r="C17" s="47"/>
      <c r="D17" s="48"/>
      <c r="E17" s="47"/>
      <c r="F17" s="32">
        <f t="shared" si="2"/>
        <v>0</v>
      </c>
      <c r="G17" s="34">
        <f t="shared" si="0"/>
        <v>0</v>
      </c>
      <c r="H17" s="49"/>
      <c r="I17" s="50"/>
      <c r="J17" s="49"/>
      <c r="K17" s="35">
        <f t="shared" si="3"/>
        <v>0</v>
      </c>
      <c r="L17" s="37">
        <f t="shared" si="1"/>
        <v>0</v>
      </c>
      <c r="M17" s="64"/>
      <c r="N17" s="54"/>
      <c r="O17" s="54"/>
      <c r="P17" s="53"/>
      <c r="Q17" s="53"/>
    </row>
    <row r="18" spans="1:17" ht="21.95" customHeight="1" x14ac:dyDescent="0.3">
      <c r="A18" s="82">
        <v>15</v>
      </c>
      <c r="B18" s="78" t="s">
        <v>83</v>
      </c>
      <c r="C18" s="47"/>
      <c r="D18" s="48"/>
      <c r="E18" s="47"/>
      <c r="F18" s="32">
        <f t="shared" si="2"/>
        <v>0</v>
      </c>
      <c r="G18" s="34">
        <f t="shared" si="0"/>
        <v>0</v>
      </c>
      <c r="H18" s="49"/>
      <c r="I18" s="50"/>
      <c r="J18" s="49"/>
      <c r="K18" s="35">
        <f t="shared" si="3"/>
        <v>0</v>
      </c>
      <c r="L18" s="37">
        <f t="shared" si="1"/>
        <v>0</v>
      </c>
      <c r="M18" s="64"/>
      <c r="N18" s="54"/>
      <c r="O18" s="54"/>
      <c r="P18" s="52"/>
      <c r="Q18" s="53"/>
    </row>
    <row r="19" spans="1:17" ht="21.95" customHeight="1" x14ac:dyDescent="0.3">
      <c r="A19" s="82">
        <v>16</v>
      </c>
      <c r="B19" s="78" t="s">
        <v>81</v>
      </c>
      <c r="C19" s="47"/>
      <c r="D19" s="48"/>
      <c r="E19" s="47"/>
      <c r="F19" s="32">
        <f t="shared" si="2"/>
        <v>0</v>
      </c>
      <c r="G19" s="34">
        <f t="shared" si="0"/>
        <v>0</v>
      </c>
      <c r="H19" s="49"/>
      <c r="I19" s="50"/>
      <c r="J19" s="49"/>
      <c r="K19" s="35">
        <f t="shared" si="3"/>
        <v>0</v>
      </c>
      <c r="L19" s="37">
        <f t="shared" si="1"/>
        <v>0</v>
      </c>
      <c r="M19" s="64"/>
      <c r="N19" s="54"/>
      <c r="O19" s="54"/>
      <c r="P19" s="53"/>
      <c r="Q19" s="53"/>
    </row>
    <row r="20" spans="1:17" ht="21.95" customHeight="1" x14ac:dyDescent="0.3">
      <c r="A20" s="82">
        <v>17</v>
      </c>
      <c r="B20" s="78" t="s">
        <v>82</v>
      </c>
      <c r="C20" s="47"/>
      <c r="D20" s="48"/>
      <c r="E20" s="47"/>
      <c r="F20" s="32">
        <f t="shared" si="2"/>
        <v>0</v>
      </c>
      <c r="G20" s="34">
        <f t="shared" si="0"/>
        <v>0</v>
      </c>
      <c r="H20" s="49"/>
      <c r="I20" s="50"/>
      <c r="J20" s="49"/>
      <c r="K20" s="35">
        <f t="shared" si="3"/>
        <v>0</v>
      </c>
      <c r="L20" s="37">
        <f t="shared" si="1"/>
        <v>0</v>
      </c>
      <c r="M20" s="64"/>
      <c r="N20" s="54"/>
      <c r="O20" s="54"/>
      <c r="P20" s="52"/>
      <c r="Q20" s="53"/>
    </row>
    <row r="21" spans="1:17" ht="21.95" customHeight="1" x14ac:dyDescent="0.3">
      <c r="A21" s="96">
        <v>18</v>
      </c>
      <c r="B21" s="85" t="s">
        <v>78</v>
      </c>
      <c r="C21" s="100"/>
      <c r="D21" s="101"/>
      <c r="E21" s="100"/>
      <c r="F21" s="86">
        <f t="shared" si="2"/>
        <v>0</v>
      </c>
      <c r="G21" s="88">
        <f t="shared" si="0"/>
        <v>0</v>
      </c>
      <c r="H21" s="102"/>
      <c r="I21" s="103"/>
      <c r="J21" s="102"/>
      <c r="K21" s="89">
        <f t="shared" si="3"/>
        <v>0</v>
      </c>
      <c r="L21" s="91">
        <f t="shared" si="1"/>
        <v>0</v>
      </c>
      <c r="M21" s="110"/>
      <c r="N21" s="109"/>
      <c r="O21" s="109"/>
      <c r="P21" s="107"/>
      <c r="Q21" s="107"/>
    </row>
    <row r="22" spans="1:17" ht="21.95" customHeight="1" x14ac:dyDescent="0.3">
      <c r="A22" s="96">
        <v>19</v>
      </c>
      <c r="B22" s="85" t="s">
        <v>84</v>
      </c>
      <c r="C22" s="100"/>
      <c r="D22" s="101"/>
      <c r="E22" s="100"/>
      <c r="F22" s="86">
        <f t="shared" si="2"/>
        <v>0</v>
      </c>
      <c r="G22" s="88">
        <f t="shared" si="0"/>
        <v>0</v>
      </c>
      <c r="H22" s="102"/>
      <c r="I22" s="103"/>
      <c r="J22" s="102"/>
      <c r="K22" s="89">
        <f t="shared" si="3"/>
        <v>0</v>
      </c>
      <c r="L22" s="91">
        <f t="shared" si="1"/>
        <v>0</v>
      </c>
      <c r="M22" s="110"/>
      <c r="N22" s="109"/>
      <c r="O22" s="109"/>
      <c r="P22" s="106"/>
      <c r="Q22" s="107"/>
    </row>
    <row r="23" spans="1:17" ht="21.95" customHeight="1" x14ac:dyDescent="0.3">
      <c r="A23" s="82">
        <v>20</v>
      </c>
      <c r="B23" s="78" t="s">
        <v>79</v>
      </c>
      <c r="C23" s="47"/>
      <c r="D23" s="48"/>
      <c r="E23" s="47"/>
      <c r="F23" s="32">
        <f t="shared" si="2"/>
        <v>0</v>
      </c>
      <c r="G23" s="34">
        <f t="shared" si="0"/>
        <v>0</v>
      </c>
      <c r="H23" s="49"/>
      <c r="I23" s="50"/>
      <c r="J23" s="49"/>
      <c r="K23" s="35">
        <f t="shared" si="3"/>
        <v>0</v>
      </c>
      <c r="L23" s="37">
        <f t="shared" si="1"/>
        <v>0</v>
      </c>
      <c r="M23" s="64"/>
      <c r="N23" s="54"/>
      <c r="O23" s="54"/>
      <c r="P23" s="53"/>
      <c r="Q23" s="53"/>
    </row>
    <row r="24" spans="1:17" ht="21.95" customHeight="1" x14ac:dyDescent="0.3">
      <c r="A24" s="82">
        <v>21</v>
      </c>
      <c r="B24" s="78" t="s">
        <v>80</v>
      </c>
      <c r="C24" s="47"/>
      <c r="D24" s="48"/>
      <c r="E24" s="47"/>
      <c r="F24" s="32">
        <f t="shared" si="2"/>
        <v>0</v>
      </c>
      <c r="G24" s="34">
        <f t="shared" si="0"/>
        <v>0</v>
      </c>
      <c r="H24" s="49"/>
      <c r="I24" s="50"/>
      <c r="J24" s="49"/>
      <c r="K24" s="35">
        <f t="shared" si="3"/>
        <v>0</v>
      </c>
      <c r="L24" s="37">
        <f t="shared" si="1"/>
        <v>0</v>
      </c>
      <c r="M24" s="64"/>
      <c r="N24" s="54"/>
      <c r="O24" s="54"/>
      <c r="P24" s="52"/>
      <c r="Q24" s="53"/>
    </row>
    <row r="25" spans="1:17" ht="21.95" customHeight="1" x14ac:dyDescent="0.3">
      <c r="A25" s="82">
        <v>22</v>
      </c>
      <c r="B25" s="78" t="s">
        <v>83</v>
      </c>
      <c r="C25" s="47"/>
      <c r="D25" s="48"/>
      <c r="E25" s="47"/>
      <c r="F25" s="32">
        <f t="shared" si="2"/>
        <v>0</v>
      </c>
      <c r="G25" s="34">
        <f t="shared" si="0"/>
        <v>0</v>
      </c>
      <c r="H25" s="49"/>
      <c r="I25" s="50"/>
      <c r="J25" s="49"/>
      <c r="K25" s="35">
        <f t="shared" si="3"/>
        <v>0</v>
      </c>
      <c r="L25" s="37">
        <f t="shared" si="1"/>
        <v>0</v>
      </c>
      <c r="M25" s="64"/>
      <c r="N25" s="54"/>
      <c r="O25" s="54"/>
      <c r="P25" s="53"/>
      <c r="Q25" s="53"/>
    </row>
    <row r="26" spans="1:17" ht="21.95" customHeight="1" x14ac:dyDescent="0.3">
      <c r="A26" s="82">
        <v>23</v>
      </c>
      <c r="B26" s="78" t="s">
        <v>81</v>
      </c>
      <c r="C26" s="47"/>
      <c r="D26" s="48"/>
      <c r="E26" s="47"/>
      <c r="F26" s="32">
        <f t="shared" si="2"/>
        <v>0</v>
      </c>
      <c r="G26" s="34">
        <f t="shared" si="0"/>
        <v>0</v>
      </c>
      <c r="H26" s="49"/>
      <c r="I26" s="50"/>
      <c r="J26" s="49"/>
      <c r="K26" s="35">
        <f t="shared" si="3"/>
        <v>0</v>
      </c>
      <c r="L26" s="37">
        <f t="shared" si="1"/>
        <v>0</v>
      </c>
      <c r="M26" s="64"/>
      <c r="N26" s="54"/>
      <c r="O26" s="54"/>
      <c r="P26" s="52"/>
      <c r="Q26" s="53"/>
    </row>
    <row r="27" spans="1:17" ht="21.95" customHeight="1" x14ac:dyDescent="0.3">
      <c r="A27" s="82">
        <v>24</v>
      </c>
      <c r="B27" s="78" t="s">
        <v>82</v>
      </c>
      <c r="C27" s="47"/>
      <c r="D27" s="48"/>
      <c r="E27" s="47"/>
      <c r="F27" s="32">
        <f t="shared" si="2"/>
        <v>0</v>
      </c>
      <c r="G27" s="34">
        <f t="shared" si="0"/>
        <v>0</v>
      </c>
      <c r="H27" s="49"/>
      <c r="I27" s="50"/>
      <c r="J27" s="49"/>
      <c r="K27" s="35">
        <f t="shared" si="3"/>
        <v>0</v>
      </c>
      <c r="L27" s="37">
        <f t="shared" si="1"/>
        <v>0</v>
      </c>
      <c r="M27" s="64"/>
      <c r="N27" s="54"/>
      <c r="O27" s="54"/>
      <c r="P27" s="53"/>
      <c r="Q27" s="53"/>
    </row>
    <row r="28" spans="1:17" ht="21.95" customHeight="1" x14ac:dyDescent="0.3">
      <c r="A28" s="96">
        <v>25</v>
      </c>
      <c r="B28" s="85" t="s">
        <v>78</v>
      </c>
      <c r="C28" s="100"/>
      <c r="D28" s="101"/>
      <c r="E28" s="100"/>
      <c r="F28" s="86">
        <f t="shared" si="2"/>
        <v>0</v>
      </c>
      <c r="G28" s="88">
        <f t="shared" si="0"/>
        <v>0</v>
      </c>
      <c r="H28" s="102"/>
      <c r="I28" s="103"/>
      <c r="J28" s="102"/>
      <c r="K28" s="89">
        <f t="shared" si="3"/>
        <v>0</v>
      </c>
      <c r="L28" s="91">
        <f t="shared" si="1"/>
        <v>0</v>
      </c>
      <c r="M28" s="110"/>
      <c r="N28" s="109"/>
      <c r="O28" s="109"/>
      <c r="P28" s="106"/>
      <c r="Q28" s="107"/>
    </row>
    <row r="29" spans="1:17" ht="21.95" customHeight="1" x14ac:dyDescent="0.3">
      <c r="A29" s="96">
        <v>26</v>
      </c>
      <c r="B29" s="85" t="s">
        <v>84</v>
      </c>
      <c r="C29" s="100"/>
      <c r="D29" s="101"/>
      <c r="E29" s="100"/>
      <c r="F29" s="86">
        <f t="shared" si="2"/>
        <v>0</v>
      </c>
      <c r="G29" s="88">
        <f t="shared" si="0"/>
        <v>0</v>
      </c>
      <c r="H29" s="102"/>
      <c r="I29" s="103"/>
      <c r="J29" s="102"/>
      <c r="K29" s="89">
        <f t="shared" si="3"/>
        <v>0</v>
      </c>
      <c r="L29" s="91">
        <f t="shared" si="1"/>
        <v>0</v>
      </c>
      <c r="M29" s="110"/>
      <c r="N29" s="109"/>
      <c r="O29" s="109"/>
      <c r="P29" s="107"/>
      <c r="Q29" s="107"/>
    </row>
    <row r="30" spans="1:17" ht="21.95" customHeight="1" x14ac:dyDescent="0.3">
      <c r="A30" s="82">
        <v>27</v>
      </c>
      <c r="B30" s="78" t="s">
        <v>79</v>
      </c>
      <c r="C30" s="47"/>
      <c r="D30" s="48"/>
      <c r="E30" s="47"/>
      <c r="F30" s="32">
        <f t="shared" si="2"/>
        <v>0</v>
      </c>
      <c r="G30" s="34">
        <f t="shared" si="0"/>
        <v>0</v>
      </c>
      <c r="H30" s="49"/>
      <c r="I30" s="50"/>
      <c r="J30" s="49"/>
      <c r="K30" s="35">
        <f t="shared" si="3"/>
        <v>0</v>
      </c>
      <c r="L30" s="37">
        <f t="shared" si="1"/>
        <v>0</v>
      </c>
      <c r="M30" s="64"/>
      <c r="N30" s="54"/>
      <c r="O30" s="54"/>
      <c r="P30" s="52"/>
      <c r="Q30" s="53"/>
    </row>
    <row r="31" spans="1:17" ht="21.95" customHeight="1" x14ac:dyDescent="0.3">
      <c r="A31" s="82">
        <v>28</v>
      </c>
      <c r="B31" s="79" t="s">
        <v>80</v>
      </c>
      <c r="C31" s="47"/>
      <c r="D31" s="48"/>
      <c r="E31" s="47"/>
      <c r="F31" s="32">
        <f t="shared" si="2"/>
        <v>0</v>
      </c>
      <c r="G31" s="34">
        <f t="shared" si="0"/>
        <v>0</v>
      </c>
      <c r="H31" s="49"/>
      <c r="I31" s="50"/>
      <c r="J31" s="49"/>
      <c r="K31" s="35">
        <f t="shared" si="3"/>
        <v>0</v>
      </c>
      <c r="L31" s="37">
        <f t="shared" si="1"/>
        <v>0</v>
      </c>
      <c r="M31" s="64"/>
      <c r="N31" s="54"/>
      <c r="O31" s="54"/>
      <c r="P31" s="53"/>
      <c r="Q31" s="53"/>
    </row>
    <row r="32" spans="1:17" ht="21.95" customHeight="1" x14ac:dyDescent="0.3">
      <c r="A32" s="82">
        <v>29</v>
      </c>
      <c r="B32" s="78" t="s">
        <v>83</v>
      </c>
      <c r="C32" s="47"/>
      <c r="D32" s="48"/>
      <c r="E32" s="47"/>
      <c r="F32" s="32">
        <f t="shared" si="2"/>
        <v>0</v>
      </c>
      <c r="G32" s="34">
        <f t="shared" si="0"/>
        <v>0</v>
      </c>
      <c r="H32" s="49"/>
      <c r="I32" s="50"/>
      <c r="J32" s="49"/>
      <c r="K32" s="35">
        <f t="shared" si="3"/>
        <v>0</v>
      </c>
      <c r="L32" s="37">
        <f t="shared" si="1"/>
        <v>0</v>
      </c>
      <c r="M32" s="64"/>
      <c r="N32" s="54"/>
      <c r="O32" s="54"/>
      <c r="P32" s="52"/>
      <c r="Q32" s="53"/>
    </row>
    <row r="33" spans="1:17" ht="21.95" customHeight="1" x14ac:dyDescent="0.3">
      <c r="A33" s="82">
        <v>30</v>
      </c>
      <c r="B33" s="78" t="s">
        <v>81</v>
      </c>
      <c r="C33" s="47"/>
      <c r="D33" s="48"/>
      <c r="E33" s="47"/>
      <c r="F33" s="32">
        <f t="shared" si="2"/>
        <v>0</v>
      </c>
      <c r="G33" s="34">
        <f t="shared" si="0"/>
        <v>0</v>
      </c>
      <c r="H33" s="49"/>
      <c r="I33" s="50"/>
      <c r="J33" s="49"/>
      <c r="K33" s="35">
        <f t="shared" si="3"/>
        <v>0</v>
      </c>
      <c r="L33" s="37">
        <f t="shared" si="1"/>
        <v>0</v>
      </c>
      <c r="M33" s="64"/>
      <c r="N33" s="54"/>
      <c r="O33" s="54"/>
      <c r="P33" s="53"/>
      <c r="Q33" s="53"/>
    </row>
    <row r="34" spans="1:17" ht="21.95" customHeight="1" thickBot="1" x14ac:dyDescent="0.35">
      <c r="A34" s="83">
        <v>31</v>
      </c>
      <c r="B34" s="78" t="s">
        <v>82</v>
      </c>
      <c r="C34" s="55"/>
      <c r="D34" s="56"/>
      <c r="E34" s="55"/>
      <c r="F34" s="32">
        <f t="shared" si="2"/>
        <v>0</v>
      </c>
      <c r="G34" s="34">
        <f>IF(C34=0,0,IF(D34=0,0,IF(E34=0,0,(D34/F34)/24)))</f>
        <v>0</v>
      </c>
      <c r="H34" s="57"/>
      <c r="I34" s="58"/>
      <c r="J34" s="57"/>
      <c r="K34" s="35">
        <f t="shared" si="3"/>
        <v>0</v>
      </c>
      <c r="L34" s="37">
        <f>IF(H34=0,0,IF(I34=0,0,IF(J34=0,0,(I34/K34)/24)))</f>
        <v>0</v>
      </c>
      <c r="M34" s="66"/>
      <c r="N34" s="59"/>
      <c r="O34" s="59"/>
      <c r="P34" s="60"/>
      <c r="Q34" s="60"/>
    </row>
    <row r="35" spans="1:17" ht="27" customHeight="1" x14ac:dyDescent="0.25">
      <c r="A35" s="206" t="s">
        <v>2</v>
      </c>
      <c r="B35" s="207"/>
      <c r="C35" s="161" t="s">
        <v>33</v>
      </c>
      <c r="D35" s="162"/>
      <c r="E35" s="162"/>
      <c r="F35" s="163"/>
      <c r="G35" s="164" t="s">
        <v>40</v>
      </c>
      <c r="H35" s="166" t="s">
        <v>33</v>
      </c>
      <c r="I35" s="162"/>
      <c r="J35" s="162"/>
      <c r="K35" s="163"/>
      <c r="L35" s="197" t="s">
        <v>40</v>
      </c>
      <c r="M35" s="199" t="s">
        <v>11</v>
      </c>
      <c r="N35" s="201">
        <f>SUM(N4:N34)</f>
        <v>0</v>
      </c>
      <c r="O35" s="203">
        <f>SUM(O4:O34)</f>
        <v>0</v>
      </c>
      <c r="P35" s="195">
        <f>SUM(P4:P34)</f>
        <v>0</v>
      </c>
      <c r="Q35" s="195">
        <f>SUM(Q4:Q34)</f>
        <v>0</v>
      </c>
    </row>
    <row r="36" spans="1:17" ht="27" customHeight="1" thickBot="1" x14ac:dyDescent="0.3">
      <c r="A36" s="208"/>
      <c r="B36" s="209"/>
      <c r="C36" s="173">
        <f>SUM(D4:D34)</f>
        <v>0</v>
      </c>
      <c r="D36" s="205"/>
      <c r="E36" s="205"/>
      <c r="F36" s="175"/>
      <c r="G36" s="165"/>
      <c r="H36" s="176">
        <f>SUM(I4:I34)</f>
        <v>0</v>
      </c>
      <c r="I36" s="205"/>
      <c r="J36" s="205"/>
      <c r="K36" s="175"/>
      <c r="L36" s="198"/>
      <c r="M36" s="200"/>
      <c r="N36" s="202"/>
      <c r="O36" s="204"/>
      <c r="P36" s="195"/>
      <c r="Q36" s="195"/>
    </row>
    <row r="37" spans="1:17" ht="27" customHeight="1" x14ac:dyDescent="0.25">
      <c r="A37" s="208"/>
      <c r="B37" s="209"/>
      <c r="C37" s="177" t="s">
        <v>10</v>
      </c>
      <c r="D37" s="178"/>
      <c r="E37" s="178"/>
      <c r="F37" s="163"/>
      <c r="G37" s="179">
        <f>IF(G39=0,0,SUM(G4:G34)/G39)</f>
        <v>0</v>
      </c>
      <c r="H37" s="181" t="s">
        <v>10</v>
      </c>
      <c r="I37" s="182"/>
      <c r="J37" s="182"/>
      <c r="K37" s="163"/>
      <c r="L37" s="183">
        <f>IF(L39=0,0,SUM(L4:L34)/L39)</f>
        <v>0</v>
      </c>
      <c r="M37" s="185" t="s">
        <v>3</v>
      </c>
      <c r="N37" s="187">
        <f>N35+O35</f>
        <v>0</v>
      </c>
      <c r="O37" s="188"/>
      <c r="P37" s="195"/>
      <c r="Q37" s="195"/>
    </row>
    <row r="38" spans="1:17" ht="27" customHeight="1" thickBot="1" x14ac:dyDescent="0.3">
      <c r="A38" s="210"/>
      <c r="B38" s="211"/>
      <c r="C38" s="167">
        <f>SUM(F4:F34)*24</f>
        <v>0</v>
      </c>
      <c r="D38" s="168"/>
      <c r="E38" s="168"/>
      <c r="F38" s="169"/>
      <c r="G38" s="180"/>
      <c r="H38" s="170">
        <f>SUM(K4:K34)*24</f>
        <v>0</v>
      </c>
      <c r="I38" s="171"/>
      <c r="J38" s="171"/>
      <c r="K38" s="172"/>
      <c r="L38" s="184"/>
      <c r="M38" s="186"/>
      <c r="N38" s="189"/>
      <c r="O38" s="190"/>
      <c r="P38" s="196"/>
      <c r="Q38" s="196"/>
    </row>
    <row r="39" spans="1:17" ht="17.100000000000001" hidden="1" customHeight="1" x14ac:dyDescent="0.25">
      <c r="G39" s="2">
        <f>COUNTIF(G4:G34,"&lt;&gt;0")</f>
        <v>0</v>
      </c>
      <c r="L39" s="2">
        <f>COUNTIF(L4:L34,"&lt;&gt;0")</f>
        <v>0</v>
      </c>
    </row>
    <row r="40" spans="1:17" hidden="1" x14ac:dyDescent="0.25"/>
  </sheetData>
  <sheetProtection password="E91B" sheet="1" objects="1" scenarios="1" selectLockedCells="1"/>
  <mergeCells count="38">
    <mergeCell ref="M1:Q1"/>
    <mergeCell ref="O35:O36"/>
    <mergeCell ref="P35:P38"/>
    <mergeCell ref="M2:M3"/>
    <mergeCell ref="N2:O2"/>
    <mergeCell ref="P2:Q2"/>
    <mergeCell ref="N35:N36"/>
    <mergeCell ref="Q35:Q38"/>
    <mergeCell ref="M37:M38"/>
    <mergeCell ref="N37:O38"/>
    <mergeCell ref="L35:L36"/>
    <mergeCell ref="M35:M36"/>
    <mergeCell ref="L37:L38"/>
    <mergeCell ref="A35:B38"/>
    <mergeCell ref="C35:F35"/>
    <mergeCell ref="G35:G36"/>
    <mergeCell ref="H35:K35"/>
    <mergeCell ref="C38:F38"/>
    <mergeCell ref="C36:F36"/>
    <mergeCell ref="C37:F37"/>
    <mergeCell ref="H38:K38"/>
    <mergeCell ref="H36:K36"/>
    <mergeCell ref="G37:G38"/>
    <mergeCell ref="H37:K37"/>
    <mergeCell ref="A1:B1"/>
    <mergeCell ref="C1:G1"/>
    <mergeCell ref="H1:L1"/>
    <mergeCell ref="A2:B3"/>
    <mergeCell ref="C2:C3"/>
    <mergeCell ref="K2:K3"/>
    <mergeCell ref="L2:L3"/>
    <mergeCell ref="G2:G3"/>
    <mergeCell ref="H2:H3"/>
    <mergeCell ref="E2:E3"/>
    <mergeCell ref="F2:F3"/>
    <mergeCell ref="I2:I3"/>
    <mergeCell ref="J2:J3"/>
    <mergeCell ref="D2:D3"/>
  </mergeCells>
  <phoneticPr fontId="7" type="noConversion"/>
  <hyperlinks>
    <hyperlink ref="A35:B38" location="Riassunto!A18" tooltip="Vai al Riassunto" display="TOTALI"/>
  </hyperlinks>
  <pageMargins left="0.59055118110236227" right="0" top="0.39370078740157483" bottom="0" header="0.51181102362204722" footer="0.51181102362204722"/>
  <pageSetup paperSize="9" scale="65" orientation="landscape" horizontalDpi="3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LEGGIMI</vt:lpstr>
      <vt:lpstr>Esempio Gennaio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  <vt:lpstr>Riassunto</vt:lpstr>
      <vt:lpstr>Grafici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Michele De Lisi</cp:lastModifiedBy>
  <cp:lastPrinted>2011-07-01T13:57:30Z</cp:lastPrinted>
  <dcterms:created xsi:type="dcterms:W3CDTF">2006-12-06T17:08:29Z</dcterms:created>
  <dcterms:modified xsi:type="dcterms:W3CDTF">2020-01-17T07:51:47Z</dcterms:modified>
</cp:coreProperties>
</file>