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45" windowWidth="13770" windowHeight="8535" activeTab="0"/>
  </bookViews>
  <sheets>
    <sheet name="Calcolo Rata" sheetId="1" r:id="rId1"/>
  </sheets>
  <definedNames>
    <definedName name="Controllo_Num_Max_Rate">IF(Num_Progr_Rata&lt;=durata_mesi,1,0)</definedName>
    <definedName name="controllo_valori">IF(importo_prestito*tasso_annuo*durata_anni*data_inizio&gt;0,1,0)</definedName>
    <definedName name="data_inizio">'Calcolo Rata'!$E$11</definedName>
    <definedName name="Data_Progr_Rata">DATE(YEAR(data_inizio),MONTH(data_inizio)+Num_Progr_Rata,DAY(data_inizio))</definedName>
    <definedName name="durata_anni">'Calcolo Rata'!$E$9</definedName>
    <definedName name="durata_mesi">durata_anni*12</definedName>
    <definedName name="elenco_anni_durata">'Calcolo Rata'!$P$2:$P$17</definedName>
    <definedName name="importo_prestito">'Calcolo Rata'!$E$5</definedName>
    <definedName name="importo_rata_mensile">-PMT(tasso_annuo/12,durata_mesi,importo_prestito)</definedName>
    <definedName name="Importo_residuo">-FV(tasso_annuo/12,Num_Progr_Rata,-importo_rata_mensile,importo_prestito)</definedName>
    <definedName name="Num_Progr_Rata">ROW()-Riga_Inizio_Riquadro</definedName>
    <definedName name="Quota_Capitale">-PPMT(tasso_annuo/12,Num_Progr_Rata,durata_mesi,importo_prestito)</definedName>
    <definedName name="Quota_Interessi">-IPMT(tasso_annuo/12,Num_Progr_Rata,durata_mesi,importo_prestito)</definedName>
    <definedName name="Riga_Inizio_Riquadro">ROW('Calcolo Rata'!$15:$15)</definedName>
    <definedName name="tasso_annuo">'Calcolo Rata'!$E$7</definedName>
  </definedNames>
  <calcPr fullCalcOnLoad="1"/>
</workbook>
</file>

<file path=xl/sharedStrings.xml><?xml version="1.0" encoding="utf-8"?>
<sst xmlns="http://schemas.openxmlformats.org/spreadsheetml/2006/main" count="21" uniqueCount="18">
  <si>
    <t>Importo del prestito</t>
  </si>
  <si>
    <t>Calcolo della Rata di un Prestito Semplice</t>
  </si>
  <si>
    <t>Durata del prestito in anni</t>
  </si>
  <si>
    <t>Data di inizio del prestito</t>
  </si>
  <si>
    <t>Rata mensile</t>
  </si>
  <si>
    <t>Interessi totali</t>
  </si>
  <si>
    <t>Costo totale del prestito</t>
  </si>
  <si>
    <t>*</t>
  </si>
  <si>
    <t>I campi contrassegnati con l'asterisco sono obbligatori</t>
  </si>
  <si>
    <t>Inserisci qui i dati</t>
  </si>
  <si>
    <t>Numero di rate</t>
  </si>
  <si>
    <t>Tasso Annuo di Interesse (TAN)</t>
  </si>
  <si>
    <t>Quota Capitale</t>
  </si>
  <si>
    <t>Importo Rata</t>
  </si>
  <si>
    <t>Quota Interessi</t>
  </si>
  <si>
    <t>Importo residuo</t>
  </si>
  <si>
    <t>Data Pagamento</t>
  </si>
  <si>
    <t>Num.Rata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</si>
</sst>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dd/mm/yy"/>
    <numFmt numFmtId="166" formatCode="d/m/yyyy"/>
  </numFmts>
  <fonts count="7">
    <font>
      <sz val="10"/>
      <name val="Arial"/>
      <family val="0"/>
    </font>
    <font>
      <b/>
      <sz val="12"/>
      <name val="MS Sans Serif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4" fontId="2" fillId="2" borderId="1" xfId="0" applyNumberFormat="1" applyFont="1" applyFill="1" applyBorder="1" applyAlignment="1" applyProtection="1">
      <alignment/>
      <protection hidden="1" locked="0"/>
    </xf>
    <xf numFmtId="164" fontId="2" fillId="2" borderId="1" xfId="0" applyNumberFormat="1" applyFont="1" applyFill="1" applyBorder="1" applyAlignment="1" applyProtection="1">
      <alignment/>
      <protection hidden="1" locked="0"/>
    </xf>
    <xf numFmtId="41" fontId="2" fillId="2" borderId="1" xfId="0" applyNumberFormat="1" applyFont="1" applyFill="1" applyBorder="1" applyAlignment="1" applyProtection="1">
      <alignment/>
      <protection hidden="1" locked="0"/>
    </xf>
    <xf numFmtId="165" fontId="2" fillId="2" borderId="1" xfId="0" applyNumberFormat="1" applyFont="1" applyFill="1" applyBorder="1" applyAlignment="1" applyProtection="1">
      <alignment/>
      <protection hidden="1" locked="0"/>
    </xf>
    <xf numFmtId="0" fontId="0" fillId="3" borderId="2" xfId="0" applyFill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4" fillId="3" borderId="3" xfId="0" applyFont="1" applyFill="1" applyBorder="1" applyAlignment="1" applyProtection="1">
      <alignment/>
      <protection hidden="1"/>
    </xf>
    <xf numFmtId="0" fontId="5" fillId="3" borderId="3" xfId="0" applyFont="1" applyFill="1" applyBorder="1" applyAlignment="1" applyProtection="1">
      <alignment/>
      <protection hidden="1"/>
    </xf>
    <xf numFmtId="44" fontId="2" fillId="4" borderId="1" xfId="0" applyNumberFormat="1" applyFont="1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41" fontId="2" fillId="5" borderId="1" xfId="0" applyNumberFormat="1" applyFont="1" applyFill="1" applyBorder="1" applyAlignment="1" applyProtection="1">
      <alignment horizontal="right"/>
      <protection hidden="1"/>
    </xf>
    <xf numFmtId="44" fontId="2" fillId="5" borderId="1" xfId="0" applyNumberFormat="1" applyFont="1" applyFill="1" applyBorder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8" fontId="0" fillId="3" borderId="0" xfId="0" applyNumberFormat="1" applyFill="1" applyAlignment="1" applyProtection="1">
      <alignment/>
      <protection hidden="1"/>
    </xf>
    <xf numFmtId="0" fontId="0" fillId="3" borderId="0" xfId="0" applyFill="1" applyAlignment="1" applyProtection="1">
      <alignment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66" fontId="0" fillId="3" borderId="0" xfId="0" applyNumberFormat="1" applyFill="1" applyAlignment="1" applyProtection="1">
      <alignment/>
      <protection hidden="1"/>
    </xf>
    <xf numFmtId="44" fontId="0" fillId="2" borderId="0" xfId="0" applyNumberFormat="1" applyFill="1" applyAlignment="1" applyProtection="1">
      <alignment horizontal="left" indent="1"/>
      <protection hidden="1"/>
    </xf>
    <xf numFmtId="44" fontId="0" fillId="3" borderId="0" xfId="0" applyNumberFormat="1" applyFill="1" applyAlignment="1" applyProtection="1">
      <alignment horizontal="left" indent="1"/>
      <protection hidden="1"/>
    </xf>
    <xf numFmtId="44" fontId="5" fillId="5" borderId="0" xfId="0" applyNumberFormat="1" applyFont="1" applyFill="1" applyAlignment="1" applyProtection="1">
      <alignment horizontal="left" inden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0"/>
  <sheetViews>
    <sheetView tabSelected="1" workbookViewId="0" topLeftCell="A1">
      <pane ySplit="15" topLeftCell="BM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3.7109375" style="7" customWidth="1"/>
    <col min="3" max="9" width="15.7109375" style="7" customWidth="1"/>
    <col min="10" max="10" width="3.7109375" style="7" customWidth="1"/>
    <col min="11" max="16384" width="9.140625" style="7" customWidth="1"/>
  </cols>
  <sheetData>
    <row r="2" spans="2:16" ht="25.5" customHeight="1">
      <c r="B2" s="5"/>
      <c r="C2" s="6" t="s">
        <v>1</v>
      </c>
      <c r="D2" s="5"/>
      <c r="E2" s="5"/>
      <c r="F2" s="5"/>
      <c r="G2" s="5"/>
      <c r="H2" s="5"/>
      <c r="I2" s="5"/>
      <c r="J2" s="5"/>
      <c r="P2" s="8"/>
    </row>
    <row r="3" ht="12.75">
      <c r="P3" s="8">
        <v>1</v>
      </c>
    </row>
    <row r="4" spans="5:16" ht="13.5" thickBot="1">
      <c r="E4" s="9" t="s">
        <v>9</v>
      </c>
      <c r="P4" s="8">
        <v>2</v>
      </c>
    </row>
    <row r="5" spans="3:16" ht="13.5" thickBot="1">
      <c r="C5" s="10" t="s">
        <v>0</v>
      </c>
      <c r="D5" s="11"/>
      <c r="E5" s="1">
        <v>10000</v>
      </c>
      <c r="F5" s="7" t="s">
        <v>7</v>
      </c>
      <c r="G5" s="12" t="s">
        <v>4</v>
      </c>
      <c r="H5" s="13"/>
      <c r="I5" s="14">
        <f>IF(controllo_valori,importo_rata_mensile,"")</f>
        <v>185.29555811203326</v>
      </c>
      <c r="P5" s="8">
        <v>3</v>
      </c>
    </row>
    <row r="6" ht="7.5" customHeight="1" thickBot="1">
      <c r="P6" s="8">
        <v>4</v>
      </c>
    </row>
    <row r="7" spans="3:16" ht="13.5" thickBot="1">
      <c r="C7" s="10" t="s">
        <v>11</v>
      </c>
      <c r="D7" s="11"/>
      <c r="E7" s="2">
        <v>0.0425</v>
      </c>
      <c r="F7" s="7" t="s">
        <v>7</v>
      </c>
      <c r="G7" s="10" t="s">
        <v>10</v>
      </c>
      <c r="H7" s="15"/>
      <c r="I7" s="16">
        <f>IF(controllo_valori,durata_mesi,"")</f>
        <v>60</v>
      </c>
      <c r="P7" s="8">
        <v>5</v>
      </c>
    </row>
    <row r="8" ht="7.5" customHeight="1" thickBot="1">
      <c r="P8" s="8">
        <v>6</v>
      </c>
    </row>
    <row r="9" spans="3:16" ht="13.5" thickBot="1">
      <c r="C9" s="10" t="s">
        <v>2</v>
      </c>
      <c r="D9" s="11"/>
      <c r="E9" s="3">
        <v>5</v>
      </c>
      <c r="F9" s="7" t="s">
        <v>7</v>
      </c>
      <c r="G9" s="10" t="s">
        <v>5</v>
      </c>
      <c r="H9" s="15"/>
      <c r="I9" s="17">
        <f>IF(controllo_valori,I11-importo_prestito,"")</f>
        <v>1117.733486721996</v>
      </c>
      <c r="P9" s="8">
        <v>7</v>
      </c>
    </row>
    <row r="10" ht="7.5" customHeight="1" thickBot="1">
      <c r="P10" s="8">
        <v>8</v>
      </c>
    </row>
    <row r="11" spans="3:16" ht="13.5" thickBot="1">
      <c r="C11" s="10" t="s">
        <v>3</v>
      </c>
      <c r="D11" s="11"/>
      <c r="E11" s="4">
        <v>39814</v>
      </c>
      <c r="F11" s="7" t="s">
        <v>7</v>
      </c>
      <c r="G11" s="12" t="s">
        <v>6</v>
      </c>
      <c r="H11" s="13"/>
      <c r="I11" s="17">
        <f>IF(controllo_valori,importo_rata_mensile*durata_mesi,"")</f>
        <v>11117.733486721996</v>
      </c>
      <c r="P11" s="8">
        <v>9</v>
      </c>
    </row>
    <row r="12" ht="7.5" customHeight="1">
      <c r="P12" s="8">
        <v>10</v>
      </c>
    </row>
    <row r="13" spans="3:16" ht="12.75">
      <c r="C13" s="18" t="s">
        <v>8</v>
      </c>
      <c r="I13" s="19"/>
      <c r="P13" s="8">
        <v>11</v>
      </c>
    </row>
    <row r="14" ht="12.75">
      <c r="P14" s="8">
        <v>12</v>
      </c>
    </row>
    <row r="15" spans="4:16" s="20" customFormat="1" ht="19.5" customHeight="1">
      <c r="D15" s="21" t="s">
        <v>17</v>
      </c>
      <c r="E15" s="21" t="s">
        <v>16</v>
      </c>
      <c r="F15" s="22" t="s">
        <v>13</v>
      </c>
      <c r="G15" s="21" t="s">
        <v>12</v>
      </c>
      <c r="H15" s="21" t="s">
        <v>14</v>
      </c>
      <c r="I15" s="23" t="s">
        <v>15</v>
      </c>
      <c r="P15" s="24">
        <v>13</v>
      </c>
    </row>
    <row r="16" spans="4:16" ht="12.75">
      <c r="D16" s="7">
        <f>IF(controllo_valori*Controllo_Num_Max_Rate,Num_Progr_Rata,"")</f>
        <v>1</v>
      </c>
      <c r="E16" s="25">
        <f>IF(controllo_valori*Controllo_Num_Max_Rate,Data_Progr_Rata,"")</f>
        <v>39845</v>
      </c>
      <c r="F16" s="26">
        <f>IF(controllo_valori*Controllo_Num_Max_Rate,importo_rata_mensile,"")</f>
        <v>185.29555811203326</v>
      </c>
      <c r="G16" s="27">
        <f>IF(controllo_valori*Controllo_Num_Max_Rate,Quota_Capitale,"")</f>
        <v>149.8788914453666</v>
      </c>
      <c r="H16" s="27">
        <f>IF(controllo_valori*Controllo_Num_Max_Rate,Quota_Interessi,"")</f>
        <v>35.41666666666667</v>
      </c>
      <c r="I16" s="28">
        <f>IF(controllo_valori*Controllo_Num_Max_Rate,Importo_residuo,"")</f>
        <v>9850.12110855463</v>
      </c>
      <c r="P16" s="8">
        <v>14</v>
      </c>
    </row>
    <row r="17" spans="4:16" ht="12.75">
      <c r="D17" s="7">
        <f aca="true" t="shared" si="0" ref="D17:D80">IF(controllo_valori*Controllo_Num_Max_Rate,Num_Progr_Rata,"")</f>
        <v>2</v>
      </c>
      <c r="E17" s="25">
        <f aca="true" t="shared" si="1" ref="E17:E80">IF(controllo_valori*Controllo_Num_Max_Rate,Data_Progr_Rata,"")</f>
        <v>39873</v>
      </c>
      <c r="F17" s="26">
        <f aca="true" t="shared" si="2" ref="F17:F80">IF(controllo_valori*Controllo_Num_Max_Rate,importo_rata_mensile,"")</f>
        <v>185.29555811203326</v>
      </c>
      <c r="G17" s="27">
        <f aca="true" t="shared" si="3" ref="G17:G80">IF(controllo_valori*Controllo_Num_Max_Rate,Quota_Capitale,"")</f>
        <v>150.4097125192356</v>
      </c>
      <c r="H17" s="27">
        <f aca="true" t="shared" si="4" ref="H17:H80">IF(controllo_valori*Controllo_Num_Max_Rate,Quota_Interessi,"")</f>
        <v>34.88584559279765</v>
      </c>
      <c r="I17" s="28">
        <f aca="true" t="shared" si="5" ref="I17:I80">IF(controllo_valori*Controllo_Num_Max_Rate,Importo_residuo,"")</f>
        <v>9699.711396035387</v>
      </c>
      <c r="P17" s="8">
        <v>15</v>
      </c>
    </row>
    <row r="18" spans="4:9" ht="12.75">
      <c r="D18" s="7">
        <f t="shared" si="0"/>
        <v>3</v>
      </c>
      <c r="E18" s="25">
        <f t="shared" si="1"/>
        <v>39904</v>
      </c>
      <c r="F18" s="26">
        <f t="shared" si="2"/>
        <v>185.29555811203326</v>
      </c>
      <c r="G18" s="27">
        <f t="shared" si="3"/>
        <v>150.94241358440792</v>
      </c>
      <c r="H18" s="27">
        <f t="shared" si="4"/>
        <v>34.35314452762533</v>
      </c>
      <c r="I18" s="28">
        <f t="shared" si="5"/>
        <v>9548.76898245097</v>
      </c>
    </row>
    <row r="19" spans="4:9" ht="12.75">
      <c r="D19" s="7">
        <f t="shared" si="0"/>
        <v>4</v>
      </c>
      <c r="E19" s="25">
        <f t="shared" si="1"/>
        <v>39934</v>
      </c>
      <c r="F19" s="26">
        <f t="shared" si="2"/>
        <v>185.29555811203326</v>
      </c>
      <c r="G19" s="27">
        <f t="shared" si="3"/>
        <v>151.47700129918607</v>
      </c>
      <c r="H19" s="27">
        <f t="shared" si="4"/>
        <v>33.81855681284719</v>
      </c>
      <c r="I19" s="28">
        <f t="shared" si="5"/>
        <v>9397.291981151784</v>
      </c>
    </row>
    <row r="20" spans="4:9" ht="12.75">
      <c r="D20" s="7">
        <f t="shared" si="0"/>
        <v>5</v>
      </c>
      <c r="E20" s="25">
        <f t="shared" si="1"/>
        <v>39965</v>
      </c>
      <c r="F20" s="26">
        <f t="shared" si="2"/>
        <v>185.29555811203326</v>
      </c>
      <c r="G20" s="27">
        <f t="shared" si="3"/>
        <v>152.013482345454</v>
      </c>
      <c r="H20" s="27">
        <f t="shared" si="4"/>
        <v>33.28207576657924</v>
      </c>
      <c r="I20" s="28">
        <f t="shared" si="5"/>
        <v>9245.278498806321</v>
      </c>
    </row>
    <row r="21" spans="4:9" ht="12.75">
      <c r="D21" s="7">
        <f t="shared" si="0"/>
        <v>6</v>
      </c>
      <c r="E21" s="25">
        <f t="shared" si="1"/>
        <v>39995</v>
      </c>
      <c r="F21" s="26">
        <f t="shared" si="2"/>
        <v>185.29555811203326</v>
      </c>
      <c r="G21" s="27">
        <f t="shared" si="3"/>
        <v>152.55186342876087</v>
      </c>
      <c r="H21" s="27">
        <f t="shared" si="4"/>
        <v>32.74369468327239</v>
      </c>
      <c r="I21" s="28">
        <f t="shared" si="5"/>
        <v>9092.726635377556</v>
      </c>
    </row>
    <row r="22" spans="4:9" ht="12.75">
      <c r="D22" s="7">
        <f t="shared" si="0"/>
        <v>7</v>
      </c>
      <c r="E22" s="25">
        <f t="shared" si="1"/>
        <v>40026</v>
      </c>
      <c r="F22" s="26">
        <f t="shared" si="2"/>
        <v>185.29555811203326</v>
      </c>
      <c r="G22" s="27">
        <f t="shared" si="3"/>
        <v>153.0921512784044</v>
      </c>
      <c r="H22" s="27">
        <f t="shared" si="4"/>
        <v>32.20340683362885</v>
      </c>
      <c r="I22" s="28">
        <f t="shared" si="5"/>
        <v>8939.634484099142</v>
      </c>
    </row>
    <row r="23" spans="4:9" ht="12.75">
      <c r="D23" s="7">
        <f t="shared" si="0"/>
        <v>8</v>
      </c>
      <c r="E23" s="25">
        <f t="shared" si="1"/>
        <v>40057</v>
      </c>
      <c r="F23" s="26">
        <f t="shared" si="2"/>
        <v>185.29555811203326</v>
      </c>
      <c r="G23" s="27">
        <f t="shared" si="3"/>
        <v>153.63435264751547</v>
      </c>
      <c r="H23" s="27">
        <f t="shared" si="4"/>
        <v>31.6612054645178</v>
      </c>
      <c r="I23" s="28">
        <f t="shared" si="5"/>
        <v>8786.000131451627</v>
      </c>
    </row>
    <row r="24" spans="4:9" ht="12.75">
      <c r="D24" s="7">
        <f t="shared" si="0"/>
        <v>9</v>
      </c>
      <c r="E24" s="25">
        <f t="shared" si="1"/>
        <v>40087</v>
      </c>
      <c r="F24" s="26">
        <f t="shared" si="2"/>
        <v>185.29555811203326</v>
      </c>
      <c r="G24" s="27">
        <f t="shared" si="3"/>
        <v>154.1784743131421</v>
      </c>
      <c r="H24" s="27">
        <f t="shared" si="4"/>
        <v>31.11708379889118</v>
      </c>
      <c r="I24" s="28">
        <f t="shared" si="5"/>
        <v>8631.821657138476</v>
      </c>
    </row>
    <row r="25" spans="4:9" ht="12.75">
      <c r="D25" s="7">
        <f t="shared" si="0"/>
        <v>10</v>
      </c>
      <c r="E25" s="25">
        <f t="shared" si="1"/>
        <v>40118</v>
      </c>
      <c r="F25" s="26">
        <f t="shared" si="2"/>
        <v>185.29555811203326</v>
      </c>
      <c r="G25" s="27">
        <f t="shared" si="3"/>
        <v>154.7245230763345</v>
      </c>
      <c r="H25" s="27">
        <f t="shared" si="4"/>
        <v>30.571035035698774</v>
      </c>
      <c r="I25" s="28">
        <f t="shared" si="5"/>
        <v>8477.097134062136</v>
      </c>
    </row>
    <row r="26" spans="4:9" ht="12.75">
      <c r="D26" s="7">
        <f t="shared" si="0"/>
        <v>11</v>
      </c>
      <c r="E26" s="25">
        <f t="shared" si="1"/>
        <v>40148</v>
      </c>
      <c r="F26" s="26">
        <f t="shared" si="2"/>
        <v>185.29555811203326</v>
      </c>
      <c r="G26" s="27">
        <f t="shared" si="3"/>
        <v>155.27250576222986</v>
      </c>
      <c r="H26" s="27">
        <f t="shared" si="4"/>
        <v>30.0230523498034</v>
      </c>
      <c r="I26" s="28">
        <f t="shared" si="5"/>
        <v>8321.8246282999</v>
      </c>
    </row>
    <row r="27" spans="4:9" ht="12.75">
      <c r="D27" s="7">
        <f t="shared" si="0"/>
        <v>12</v>
      </c>
      <c r="E27" s="25">
        <f t="shared" si="1"/>
        <v>40179</v>
      </c>
      <c r="F27" s="26">
        <f t="shared" si="2"/>
        <v>185.29555811203326</v>
      </c>
      <c r="G27" s="27">
        <f t="shared" si="3"/>
        <v>155.8224292201378</v>
      </c>
      <c r="H27" s="27">
        <f t="shared" si="4"/>
        <v>29.473128891895485</v>
      </c>
      <c r="I27" s="28">
        <f t="shared" si="5"/>
        <v>8166.002199079765</v>
      </c>
    </row>
    <row r="28" spans="4:9" ht="12.75">
      <c r="D28" s="7">
        <f t="shared" si="0"/>
        <v>13</v>
      </c>
      <c r="E28" s="25">
        <f t="shared" si="1"/>
        <v>40210</v>
      </c>
      <c r="F28" s="26">
        <f t="shared" si="2"/>
        <v>185.29555811203326</v>
      </c>
      <c r="G28" s="27">
        <f t="shared" si="3"/>
        <v>156.37430032362576</v>
      </c>
      <c r="H28" s="27">
        <f t="shared" si="4"/>
        <v>28.9212577884075</v>
      </c>
      <c r="I28" s="28">
        <f t="shared" si="5"/>
        <v>8009.627898756129</v>
      </c>
    </row>
    <row r="29" spans="4:9" ht="12.75">
      <c r="D29" s="7">
        <f t="shared" si="0"/>
        <v>14</v>
      </c>
      <c r="E29" s="25">
        <f t="shared" si="1"/>
        <v>40238</v>
      </c>
      <c r="F29" s="26">
        <f t="shared" si="2"/>
        <v>185.29555811203326</v>
      </c>
      <c r="G29" s="27">
        <f t="shared" si="3"/>
        <v>156.9281259706053</v>
      </c>
      <c r="H29" s="27">
        <f t="shared" si="4"/>
        <v>28.367432141427958</v>
      </c>
      <c r="I29" s="28">
        <f t="shared" si="5"/>
        <v>7852.699772785516</v>
      </c>
    </row>
    <row r="30" spans="4:9" ht="12.75">
      <c r="D30" s="7">
        <f t="shared" si="0"/>
        <v>15</v>
      </c>
      <c r="E30" s="25">
        <f t="shared" si="1"/>
        <v>40269</v>
      </c>
      <c r="F30" s="26">
        <f t="shared" si="2"/>
        <v>185.29555811203326</v>
      </c>
      <c r="G30" s="27">
        <f t="shared" si="3"/>
        <v>157.4839130834179</v>
      </c>
      <c r="H30" s="27">
        <f t="shared" si="4"/>
        <v>27.81164502861537</v>
      </c>
      <c r="I30" s="28">
        <f t="shared" si="5"/>
        <v>7695.215859702088</v>
      </c>
    </row>
    <row r="31" spans="4:9" ht="12.75">
      <c r="D31" s="7">
        <f t="shared" si="0"/>
        <v>16</v>
      </c>
      <c r="E31" s="25">
        <f t="shared" si="1"/>
        <v>40299</v>
      </c>
      <c r="F31" s="26">
        <f t="shared" si="2"/>
        <v>185.29555811203326</v>
      </c>
      <c r="G31" s="27">
        <f t="shared" si="3"/>
        <v>158.0416686089217</v>
      </c>
      <c r="H31" s="27">
        <f t="shared" si="4"/>
        <v>27.253889503111562</v>
      </c>
      <c r="I31" s="28">
        <f t="shared" si="5"/>
        <v>7537.1741910931705</v>
      </c>
    </row>
    <row r="32" spans="4:9" ht="12.75">
      <c r="D32" s="7">
        <f t="shared" si="0"/>
        <v>17</v>
      </c>
      <c r="E32" s="25">
        <f t="shared" si="1"/>
        <v>40330</v>
      </c>
      <c r="F32" s="26">
        <f t="shared" si="2"/>
        <v>185.29555811203326</v>
      </c>
      <c r="G32" s="27">
        <f t="shared" si="3"/>
        <v>158.6013995185783</v>
      </c>
      <c r="H32" s="27">
        <f t="shared" si="4"/>
        <v>26.69415859345498</v>
      </c>
      <c r="I32" s="28">
        <f t="shared" si="5"/>
        <v>7378.57279157459</v>
      </c>
    </row>
    <row r="33" spans="4:9" ht="12.75">
      <c r="D33" s="7">
        <f t="shared" si="0"/>
        <v>18</v>
      </c>
      <c r="E33" s="25">
        <f t="shared" si="1"/>
        <v>40360</v>
      </c>
      <c r="F33" s="26">
        <f t="shared" si="2"/>
        <v>185.29555811203326</v>
      </c>
      <c r="G33" s="27">
        <f t="shared" si="3"/>
        <v>159.16311280853992</v>
      </c>
      <c r="H33" s="27">
        <f t="shared" si="4"/>
        <v>26.13244530349334</v>
      </c>
      <c r="I33" s="28">
        <f t="shared" si="5"/>
        <v>7219.409678766039</v>
      </c>
    </row>
    <row r="34" spans="4:9" ht="12.75">
      <c r="D34" s="7">
        <f t="shared" si="0"/>
        <v>19</v>
      </c>
      <c r="E34" s="25">
        <f t="shared" si="1"/>
        <v>40391</v>
      </c>
      <c r="F34" s="26">
        <f t="shared" si="2"/>
        <v>185.29555811203326</v>
      </c>
      <c r="G34" s="27">
        <f t="shared" si="3"/>
        <v>159.72681549973686</v>
      </c>
      <c r="H34" s="27">
        <f t="shared" si="4"/>
        <v>25.56874261229639</v>
      </c>
      <c r="I34" s="28">
        <f t="shared" si="5"/>
        <v>7059.682863266299</v>
      </c>
    </row>
    <row r="35" spans="4:9" ht="12.75">
      <c r="D35" s="7">
        <f t="shared" si="0"/>
        <v>20</v>
      </c>
      <c r="E35" s="25">
        <f t="shared" si="1"/>
        <v>40422</v>
      </c>
      <c r="F35" s="26">
        <f t="shared" si="2"/>
        <v>185.29555811203326</v>
      </c>
      <c r="G35" s="27">
        <f t="shared" si="3"/>
        <v>160.29251463796513</v>
      </c>
      <c r="H35" s="27">
        <f t="shared" si="4"/>
        <v>25.003043474068143</v>
      </c>
      <c r="I35" s="28">
        <f t="shared" si="5"/>
        <v>6899.3903486283325</v>
      </c>
    </row>
    <row r="36" spans="4:9" ht="12.75">
      <c r="D36" s="7">
        <f t="shared" si="0"/>
        <v>21</v>
      </c>
      <c r="E36" s="25">
        <f t="shared" si="1"/>
        <v>40452</v>
      </c>
      <c r="F36" s="26">
        <f t="shared" si="2"/>
        <v>185.29555811203326</v>
      </c>
      <c r="G36" s="27">
        <f t="shared" si="3"/>
        <v>160.86021729397459</v>
      </c>
      <c r="H36" s="27">
        <f t="shared" si="4"/>
        <v>24.43534081805868</v>
      </c>
      <c r="I36" s="28">
        <f t="shared" si="5"/>
        <v>6738.530131334343</v>
      </c>
    </row>
    <row r="37" spans="4:9" ht="12.75">
      <c r="D37" s="7">
        <f t="shared" si="0"/>
        <v>22</v>
      </c>
      <c r="E37" s="25">
        <f t="shared" si="1"/>
        <v>40483</v>
      </c>
      <c r="F37" s="26">
        <f t="shared" si="2"/>
        <v>185.29555811203326</v>
      </c>
      <c r="G37" s="27">
        <f t="shared" si="3"/>
        <v>161.42993056355746</v>
      </c>
      <c r="H37" s="27">
        <f t="shared" si="4"/>
        <v>23.8656275484758</v>
      </c>
      <c r="I37" s="28">
        <f t="shared" si="5"/>
        <v>6577.100200770779</v>
      </c>
    </row>
    <row r="38" spans="4:9" ht="12.75">
      <c r="D38" s="7">
        <f t="shared" si="0"/>
        <v>23</v>
      </c>
      <c r="E38" s="25">
        <f t="shared" si="1"/>
        <v>40513</v>
      </c>
      <c r="F38" s="26">
        <f t="shared" si="2"/>
        <v>185.29555811203326</v>
      </c>
      <c r="G38" s="27">
        <f t="shared" si="3"/>
        <v>162.00166156763675</v>
      </c>
      <c r="H38" s="27">
        <f t="shared" si="4"/>
        <v>23.29389654439651</v>
      </c>
      <c r="I38" s="28">
        <f t="shared" si="5"/>
        <v>6415.098539203134</v>
      </c>
    </row>
    <row r="39" spans="4:9" ht="12.75">
      <c r="D39" s="7">
        <f t="shared" si="0"/>
        <v>24</v>
      </c>
      <c r="E39" s="25">
        <f t="shared" si="1"/>
        <v>40544</v>
      </c>
      <c r="F39" s="26">
        <f t="shared" si="2"/>
        <v>185.29555811203326</v>
      </c>
      <c r="G39" s="27">
        <f t="shared" si="3"/>
        <v>162.57541745235548</v>
      </c>
      <c r="H39" s="27">
        <f t="shared" si="4"/>
        <v>22.72014065967777</v>
      </c>
      <c r="I39" s="28">
        <f t="shared" si="5"/>
        <v>6252.523121750783</v>
      </c>
    </row>
    <row r="40" spans="4:9" ht="12.75">
      <c r="D40" s="7">
        <f t="shared" si="0"/>
        <v>25</v>
      </c>
      <c r="E40" s="25">
        <f t="shared" si="1"/>
        <v>40575</v>
      </c>
      <c r="F40" s="26">
        <f t="shared" si="2"/>
        <v>185.29555811203326</v>
      </c>
      <c r="G40" s="27">
        <f t="shared" si="3"/>
        <v>163.1512053891659</v>
      </c>
      <c r="H40" s="27">
        <f t="shared" si="4"/>
        <v>22.144352722867357</v>
      </c>
      <c r="I40" s="28">
        <f t="shared" si="5"/>
        <v>6089.371916361609</v>
      </c>
    </row>
    <row r="41" spans="4:9" ht="12.75">
      <c r="D41" s="7">
        <f t="shared" si="0"/>
        <v>26</v>
      </c>
      <c r="E41" s="25">
        <f t="shared" si="1"/>
        <v>40603</v>
      </c>
      <c r="F41" s="26">
        <f t="shared" si="2"/>
        <v>185.29555811203326</v>
      </c>
      <c r="G41" s="27">
        <f t="shared" si="3"/>
        <v>163.72903257491924</v>
      </c>
      <c r="H41" s="27">
        <f t="shared" si="4"/>
        <v>21.566525537114032</v>
      </c>
      <c r="I41" s="28">
        <f t="shared" si="5"/>
        <v>5925.642883786685</v>
      </c>
    </row>
    <row r="42" spans="4:9" ht="12.75">
      <c r="D42" s="7">
        <f t="shared" si="0"/>
        <v>27</v>
      </c>
      <c r="E42" s="25">
        <f t="shared" si="1"/>
        <v>40634</v>
      </c>
      <c r="F42" s="26">
        <f t="shared" si="2"/>
        <v>185.29555811203326</v>
      </c>
      <c r="G42" s="27">
        <f t="shared" si="3"/>
        <v>164.3089062319554</v>
      </c>
      <c r="H42" s="27">
        <f t="shared" si="4"/>
        <v>20.986651880077844</v>
      </c>
      <c r="I42" s="28">
        <f t="shared" si="5"/>
        <v>5761.333977554718</v>
      </c>
    </row>
    <row r="43" spans="4:9" ht="12.75">
      <c r="D43" s="7">
        <f t="shared" si="0"/>
        <v>28</v>
      </c>
      <c r="E43" s="25">
        <f t="shared" si="1"/>
        <v>40664</v>
      </c>
      <c r="F43" s="26">
        <f t="shared" si="2"/>
        <v>185.29555811203326</v>
      </c>
      <c r="G43" s="27">
        <f t="shared" si="3"/>
        <v>164.89083360819365</v>
      </c>
      <c r="H43" s="27">
        <f t="shared" si="4"/>
        <v>20.404724503839628</v>
      </c>
      <c r="I43" s="28">
        <f t="shared" si="5"/>
        <v>5596.443143946531</v>
      </c>
    </row>
    <row r="44" spans="4:9" ht="12.75">
      <c r="D44" s="7">
        <f t="shared" si="0"/>
        <v>29</v>
      </c>
      <c r="E44" s="25">
        <f t="shared" si="1"/>
        <v>40695</v>
      </c>
      <c r="F44" s="26">
        <f t="shared" si="2"/>
        <v>185.29555811203326</v>
      </c>
      <c r="G44" s="27">
        <f t="shared" si="3"/>
        <v>165.47482197722263</v>
      </c>
      <c r="H44" s="27">
        <f t="shared" si="4"/>
        <v>19.82073613481063</v>
      </c>
      <c r="I44" s="28">
        <f t="shared" si="5"/>
        <v>5430.968321969297</v>
      </c>
    </row>
    <row r="45" spans="4:9" ht="12.75">
      <c r="D45" s="7">
        <f t="shared" si="0"/>
        <v>30</v>
      </c>
      <c r="E45" s="25">
        <f t="shared" si="1"/>
        <v>40725</v>
      </c>
      <c r="F45" s="26">
        <f t="shared" si="2"/>
        <v>185.29555811203326</v>
      </c>
      <c r="G45" s="27">
        <f t="shared" si="3"/>
        <v>166.060878638392</v>
      </c>
      <c r="H45" s="27">
        <f t="shared" si="4"/>
        <v>19.23467947364126</v>
      </c>
      <c r="I45" s="28">
        <f t="shared" si="5"/>
        <v>5264.907443330896</v>
      </c>
    </row>
    <row r="46" spans="4:9" ht="12.75">
      <c r="D46" s="7">
        <f t="shared" si="0"/>
        <v>31</v>
      </c>
      <c r="E46" s="25">
        <f t="shared" si="1"/>
        <v>40756</v>
      </c>
      <c r="F46" s="26">
        <f t="shared" si="2"/>
        <v>185.29555811203326</v>
      </c>
      <c r="G46" s="27">
        <f t="shared" si="3"/>
        <v>166.649010916903</v>
      </c>
      <c r="H46" s="27">
        <f t="shared" si="4"/>
        <v>18.646547195130257</v>
      </c>
      <c r="I46" s="28">
        <f t="shared" si="5"/>
        <v>5098.258432413981</v>
      </c>
    </row>
    <row r="47" spans="4:9" ht="12.75">
      <c r="D47" s="7">
        <f t="shared" si="0"/>
        <v>32</v>
      </c>
      <c r="E47" s="25">
        <f t="shared" si="1"/>
        <v>40787</v>
      </c>
      <c r="F47" s="26">
        <f t="shared" si="2"/>
        <v>185.29555811203326</v>
      </c>
      <c r="G47" s="27">
        <f t="shared" si="3"/>
        <v>167.2392261639004</v>
      </c>
      <c r="H47" s="27">
        <f t="shared" si="4"/>
        <v>18.05633194813285</v>
      </c>
      <c r="I47" s="28">
        <f t="shared" si="5"/>
        <v>4931.019206250085</v>
      </c>
    </row>
    <row r="48" spans="4:9" ht="12.75">
      <c r="D48" s="7">
        <f t="shared" si="0"/>
        <v>33</v>
      </c>
      <c r="E48" s="25">
        <f t="shared" si="1"/>
        <v>40817</v>
      </c>
      <c r="F48" s="26">
        <f t="shared" si="2"/>
        <v>185.29555811203326</v>
      </c>
      <c r="G48" s="27">
        <f t="shared" si="3"/>
        <v>167.8315317565642</v>
      </c>
      <c r="H48" s="27">
        <f t="shared" si="4"/>
        <v>17.464026355469052</v>
      </c>
      <c r="I48" s="28">
        <f t="shared" si="5"/>
        <v>4763.1876744935125</v>
      </c>
    </row>
    <row r="49" spans="4:9" ht="12.75">
      <c r="D49" s="7">
        <f t="shared" si="0"/>
        <v>34</v>
      </c>
      <c r="E49" s="25">
        <f t="shared" si="1"/>
        <v>40848</v>
      </c>
      <c r="F49" s="26">
        <f t="shared" si="2"/>
        <v>185.29555811203326</v>
      </c>
      <c r="G49" s="27">
        <f t="shared" si="3"/>
        <v>168.42593509820207</v>
      </c>
      <c r="H49" s="27">
        <f t="shared" si="4"/>
        <v>16.86962301383119</v>
      </c>
      <c r="I49" s="28">
        <f t="shared" si="5"/>
        <v>4594.761739395303</v>
      </c>
    </row>
    <row r="50" spans="4:9" ht="12.75">
      <c r="D50" s="7">
        <f t="shared" si="0"/>
        <v>35</v>
      </c>
      <c r="E50" s="25">
        <f t="shared" si="1"/>
        <v>40878</v>
      </c>
      <c r="F50" s="26">
        <f t="shared" si="2"/>
        <v>185.29555811203326</v>
      </c>
      <c r="G50" s="27">
        <f t="shared" si="3"/>
        <v>169.02244361834155</v>
      </c>
      <c r="H50" s="27">
        <f t="shared" si="4"/>
        <v>16.2731144936917</v>
      </c>
      <c r="I50" s="28">
        <f t="shared" si="5"/>
        <v>4425.739295776958</v>
      </c>
    </row>
    <row r="51" spans="4:9" ht="12.75">
      <c r="D51" s="7">
        <f t="shared" si="0"/>
        <v>36</v>
      </c>
      <c r="E51" s="25">
        <f t="shared" si="1"/>
        <v>40909</v>
      </c>
      <c r="F51" s="26">
        <f t="shared" si="2"/>
        <v>185.29555811203326</v>
      </c>
      <c r="G51" s="27">
        <f t="shared" si="3"/>
        <v>169.6210647728232</v>
      </c>
      <c r="H51" s="27">
        <f t="shared" si="4"/>
        <v>15.674493339210061</v>
      </c>
      <c r="I51" s="28">
        <f t="shared" si="5"/>
        <v>4256.118231004135</v>
      </c>
    </row>
    <row r="52" spans="4:9" ht="12.75">
      <c r="D52" s="7">
        <f t="shared" si="0"/>
        <v>37</v>
      </c>
      <c r="E52" s="25">
        <f t="shared" si="1"/>
        <v>40940</v>
      </c>
      <c r="F52" s="26">
        <f t="shared" si="2"/>
        <v>185.29555811203326</v>
      </c>
      <c r="G52" s="27">
        <f t="shared" si="3"/>
        <v>170.22180604389362</v>
      </c>
      <c r="H52" s="27">
        <f t="shared" si="4"/>
        <v>15.073752068139646</v>
      </c>
      <c r="I52" s="28">
        <f t="shared" si="5"/>
        <v>4085.8964249602295</v>
      </c>
    </row>
    <row r="53" spans="4:9" ht="12.75">
      <c r="D53" s="7">
        <f t="shared" si="0"/>
        <v>38</v>
      </c>
      <c r="E53" s="25">
        <f t="shared" si="1"/>
        <v>40969</v>
      </c>
      <c r="F53" s="26">
        <f t="shared" si="2"/>
        <v>185.29555811203326</v>
      </c>
      <c r="G53" s="27">
        <f t="shared" si="3"/>
        <v>170.8246749402991</v>
      </c>
      <c r="H53" s="27">
        <f t="shared" si="4"/>
        <v>14.470883171734148</v>
      </c>
      <c r="I53" s="28">
        <f t="shared" si="5"/>
        <v>3915.0717500199235</v>
      </c>
    </row>
    <row r="54" spans="4:9" ht="12.75">
      <c r="D54" s="7">
        <f t="shared" si="0"/>
        <v>39</v>
      </c>
      <c r="E54" s="25">
        <f t="shared" si="1"/>
        <v>41000</v>
      </c>
      <c r="F54" s="26">
        <f t="shared" si="2"/>
        <v>185.29555811203326</v>
      </c>
      <c r="G54" s="27">
        <f t="shared" si="3"/>
        <v>171.42967899737937</v>
      </c>
      <c r="H54" s="27">
        <f t="shared" si="4"/>
        <v>13.865879114653897</v>
      </c>
      <c r="I54" s="28">
        <f t="shared" si="5"/>
        <v>3743.6420710225366</v>
      </c>
    </row>
    <row r="55" spans="4:9" ht="12.75">
      <c r="D55" s="7">
        <f t="shared" si="0"/>
        <v>40</v>
      </c>
      <c r="E55" s="25">
        <f t="shared" si="1"/>
        <v>41030</v>
      </c>
      <c r="F55" s="26">
        <f t="shared" si="2"/>
        <v>185.29555811203326</v>
      </c>
      <c r="G55" s="27">
        <f t="shared" si="3"/>
        <v>172.03682577716177</v>
      </c>
      <c r="H55" s="27">
        <f t="shared" si="4"/>
        <v>13.258732334871485</v>
      </c>
      <c r="I55" s="28">
        <f t="shared" si="5"/>
        <v>3571.6052452453696</v>
      </c>
    </row>
    <row r="56" spans="4:9" ht="12.75">
      <c r="D56" s="7">
        <f t="shared" si="0"/>
        <v>41</v>
      </c>
      <c r="E56" s="25">
        <f t="shared" si="1"/>
        <v>41061</v>
      </c>
      <c r="F56" s="26">
        <f t="shared" si="2"/>
        <v>185.29555811203326</v>
      </c>
      <c r="G56" s="27">
        <f t="shared" si="3"/>
        <v>172.6461228684559</v>
      </c>
      <c r="H56" s="27">
        <f t="shared" si="4"/>
        <v>12.64943524357735</v>
      </c>
      <c r="I56" s="28">
        <f t="shared" si="5"/>
        <v>3398.959122376904</v>
      </c>
    </row>
    <row r="57" spans="4:9" ht="12.75">
      <c r="D57" s="7">
        <f t="shared" si="0"/>
        <v>42</v>
      </c>
      <c r="E57" s="25">
        <f t="shared" si="1"/>
        <v>41091</v>
      </c>
      <c r="F57" s="26">
        <f t="shared" si="2"/>
        <v>185.29555811203326</v>
      </c>
      <c r="G57" s="27">
        <f t="shared" si="3"/>
        <v>173.25757788694838</v>
      </c>
      <c r="H57" s="27">
        <f t="shared" si="4"/>
        <v>12.037980225084869</v>
      </c>
      <c r="I57" s="28">
        <f t="shared" si="5"/>
        <v>3225.70154448995</v>
      </c>
    </row>
    <row r="58" spans="4:9" ht="12.75">
      <c r="D58" s="7">
        <f t="shared" si="0"/>
        <v>43</v>
      </c>
      <c r="E58" s="25">
        <f t="shared" si="1"/>
        <v>41122</v>
      </c>
      <c r="F58" s="26">
        <f t="shared" si="2"/>
        <v>185.29555811203326</v>
      </c>
      <c r="G58" s="27">
        <f t="shared" si="3"/>
        <v>173.87119847529803</v>
      </c>
      <c r="H58" s="27">
        <f t="shared" si="4"/>
        <v>11.42435963673524</v>
      </c>
      <c r="I58" s="28">
        <f t="shared" si="5"/>
        <v>3051.830346014651</v>
      </c>
    </row>
    <row r="59" spans="4:9" ht="12.75">
      <c r="D59" s="7">
        <f t="shared" si="0"/>
        <v>44</v>
      </c>
      <c r="E59" s="25">
        <f t="shared" si="1"/>
        <v>41153</v>
      </c>
      <c r="F59" s="26">
        <f t="shared" si="2"/>
        <v>185.29555811203326</v>
      </c>
      <c r="G59" s="27">
        <f t="shared" si="3"/>
        <v>174.48699230323137</v>
      </c>
      <c r="H59" s="27">
        <f t="shared" si="4"/>
        <v>10.80856580880189</v>
      </c>
      <c r="I59" s="28">
        <f t="shared" si="5"/>
        <v>2877.343353711416</v>
      </c>
    </row>
    <row r="60" spans="4:9" ht="12.75">
      <c r="D60" s="7">
        <f t="shared" si="0"/>
        <v>45</v>
      </c>
      <c r="E60" s="25">
        <f t="shared" si="1"/>
        <v>41183</v>
      </c>
      <c r="F60" s="26">
        <f t="shared" si="2"/>
        <v>185.29555811203326</v>
      </c>
      <c r="G60" s="27">
        <f t="shared" si="3"/>
        <v>175.10496706763865</v>
      </c>
      <c r="H60" s="27">
        <f t="shared" si="4"/>
        <v>10.1905910443946</v>
      </c>
      <c r="I60" s="28">
        <f t="shared" si="5"/>
        <v>2702.238386643765</v>
      </c>
    </row>
    <row r="61" spans="4:9" ht="12.75">
      <c r="D61" s="7">
        <f t="shared" si="0"/>
        <v>46</v>
      </c>
      <c r="E61" s="25">
        <f t="shared" si="1"/>
        <v>41214</v>
      </c>
      <c r="F61" s="26">
        <f t="shared" si="2"/>
        <v>185.29555811203326</v>
      </c>
      <c r="G61" s="27">
        <f t="shared" si="3"/>
        <v>175.72513049266993</v>
      </c>
      <c r="H61" s="27">
        <f t="shared" si="4"/>
        <v>9.570427619363334</v>
      </c>
      <c r="I61" s="28">
        <f t="shared" si="5"/>
        <v>2526.513256151089</v>
      </c>
    </row>
    <row r="62" spans="4:9" ht="12.75">
      <c r="D62" s="7">
        <f t="shared" si="0"/>
        <v>47</v>
      </c>
      <c r="E62" s="25">
        <f t="shared" si="1"/>
        <v>41244</v>
      </c>
      <c r="F62" s="26">
        <f t="shared" si="2"/>
        <v>185.29555811203326</v>
      </c>
      <c r="G62" s="27">
        <f t="shared" si="3"/>
        <v>176.3474903298315</v>
      </c>
      <c r="H62" s="27">
        <f t="shared" si="4"/>
        <v>8.948067782201775</v>
      </c>
      <c r="I62" s="28">
        <f t="shared" si="5"/>
        <v>2350.165765821246</v>
      </c>
    </row>
    <row r="63" spans="4:9" ht="12.75">
      <c r="D63" s="7">
        <f t="shared" si="0"/>
        <v>48</v>
      </c>
      <c r="E63" s="25">
        <f t="shared" si="1"/>
        <v>41275</v>
      </c>
      <c r="F63" s="26">
        <f t="shared" si="2"/>
        <v>185.29555811203326</v>
      </c>
      <c r="G63" s="27">
        <f t="shared" si="3"/>
        <v>176.97205435808303</v>
      </c>
      <c r="H63" s="27">
        <f t="shared" si="4"/>
        <v>8.323503753950247</v>
      </c>
      <c r="I63" s="28">
        <f t="shared" si="5"/>
        <v>2173.193711463173</v>
      </c>
    </row>
    <row r="64" spans="4:9" ht="12.75">
      <c r="D64" s="7">
        <f t="shared" si="0"/>
        <v>49</v>
      </c>
      <c r="E64" s="25">
        <f t="shared" si="1"/>
        <v>41306</v>
      </c>
      <c r="F64" s="26">
        <f t="shared" si="2"/>
        <v>185.29555811203326</v>
      </c>
      <c r="G64" s="27">
        <f t="shared" si="3"/>
        <v>177.5988303839345</v>
      </c>
      <c r="H64" s="27">
        <f t="shared" si="4"/>
        <v>7.696727728098738</v>
      </c>
      <c r="I64" s="28">
        <f t="shared" si="5"/>
        <v>1995.5948810792306</v>
      </c>
    </row>
    <row r="65" spans="4:9" ht="12.75">
      <c r="D65" s="7">
        <f t="shared" si="0"/>
        <v>50</v>
      </c>
      <c r="E65" s="25">
        <f t="shared" si="1"/>
        <v>41334</v>
      </c>
      <c r="F65" s="26">
        <f t="shared" si="2"/>
        <v>185.29555811203326</v>
      </c>
      <c r="G65" s="27">
        <f t="shared" si="3"/>
        <v>178.2278262415443</v>
      </c>
      <c r="H65" s="27">
        <f t="shared" si="4"/>
        <v>7.0677318704889425</v>
      </c>
      <c r="I65" s="28">
        <f t="shared" si="5"/>
        <v>1817.3670548376758</v>
      </c>
    </row>
    <row r="66" spans="4:9" ht="12.75">
      <c r="D66" s="7">
        <f t="shared" si="0"/>
        <v>51</v>
      </c>
      <c r="E66" s="25">
        <f t="shared" si="1"/>
        <v>41365</v>
      </c>
      <c r="F66" s="26">
        <f t="shared" si="2"/>
        <v>185.29555811203326</v>
      </c>
      <c r="G66" s="27">
        <f t="shared" si="3"/>
        <v>178.8590497928165</v>
      </c>
      <c r="H66" s="27">
        <f t="shared" si="4"/>
        <v>6.436508319216769</v>
      </c>
      <c r="I66" s="28">
        <f t="shared" si="5"/>
        <v>1638.5080050448578</v>
      </c>
    </row>
    <row r="67" spans="4:9" ht="12.75">
      <c r="D67" s="7">
        <f t="shared" si="0"/>
        <v>52</v>
      </c>
      <c r="E67" s="25">
        <f t="shared" si="1"/>
        <v>41395</v>
      </c>
      <c r="F67" s="26">
        <f t="shared" si="2"/>
        <v>185.29555811203326</v>
      </c>
      <c r="G67" s="27">
        <f t="shared" si="3"/>
        <v>179.4925089274994</v>
      </c>
      <c r="H67" s="27">
        <f t="shared" si="4"/>
        <v>5.803049184533871</v>
      </c>
      <c r="I67" s="28">
        <f t="shared" si="5"/>
        <v>1459.0154961173575</v>
      </c>
    </row>
    <row r="68" spans="4:9" ht="12.75">
      <c r="D68" s="7">
        <f t="shared" si="0"/>
        <v>53</v>
      </c>
      <c r="E68" s="25">
        <f t="shared" si="1"/>
        <v>41426</v>
      </c>
      <c r="F68" s="26">
        <f t="shared" si="2"/>
        <v>185.29555811203326</v>
      </c>
      <c r="G68" s="27">
        <f t="shared" si="3"/>
        <v>180.12821156328428</v>
      </c>
      <c r="H68" s="27">
        <f t="shared" si="4"/>
        <v>5.167346548748975</v>
      </c>
      <c r="I68" s="28">
        <f t="shared" si="5"/>
        <v>1278.8872845540554</v>
      </c>
    </row>
    <row r="69" spans="4:9" ht="12.75">
      <c r="D69" s="7">
        <f t="shared" si="0"/>
        <v>54</v>
      </c>
      <c r="E69" s="25">
        <f t="shared" si="1"/>
        <v>41456</v>
      </c>
      <c r="F69" s="26">
        <f t="shared" si="2"/>
        <v>185.29555811203326</v>
      </c>
      <c r="G69" s="27">
        <f t="shared" si="3"/>
        <v>180.76616564590432</v>
      </c>
      <c r="H69" s="27">
        <f t="shared" si="4"/>
        <v>4.529392466128947</v>
      </c>
      <c r="I69" s="28">
        <f t="shared" si="5"/>
        <v>1098.1211189081423</v>
      </c>
    </row>
    <row r="70" spans="4:9" ht="12.75">
      <c r="D70" s="7">
        <f t="shared" si="0"/>
        <v>55</v>
      </c>
      <c r="E70" s="25">
        <f t="shared" si="1"/>
        <v>41487</v>
      </c>
      <c r="F70" s="26">
        <f t="shared" si="2"/>
        <v>185.29555811203326</v>
      </c>
      <c r="G70" s="27">
        <f t="shared" si="3"/>
        <v>181.4063791492336</v>
      </c>
      <c r="H70" s="27">
        <f t="shared" si="4"/>
        <v>3.889178962799671</v>
      </c>
      <c r="I70" s="28">
        <f t="shared" si="5"/>
        <v>916.7147397589015</v>
      </c>
    </row>
    <row r="71" spans="4:9" ht="12.75">
      <c r="D71" s="7">
        <f t="shared" si="0"/>
        <v>56</v>
      </c>
      <c r="E71" s="25">
        <f t="shared" si="1"/>
        <v>41518</v>
      </c>
      <c r="F71" s="26">
        <f t="shared" si="2"/>
        <v>185.29555811203326</v>
      </c>
      <c r="G71" s="27">
        <f t="shared" si="3"/>
        <v>182.04886007538715</v>
      </c>
      <c r="H71" s="27">
        <f t="shared" si="4"/>
        <v>3.2466980366461096</v>
      </c>
      <c r="I71" s="28">
        <f t="shared" si="5"/>
        <v>734.66587968352</v>
      </c>
    </row>
    <row r="72" spans="4:9" ht="12.75">
      <c r="D72" s="7">
        <f t="shared" si="0"/>
        <v>57</v>
      </c>
      <c r="E72" s="25">
        <f t="shared" si="1"/>
        <v>41548</v>
      </c>
      <c r="F72" s="26">
        <f t="shared" si="2"/>
        <v>185.29555811203326</v>
      </c>
      <c r="G72" s="27">
        <f t="shared" si="3"/>
        <v>182.69361645482078</v>
      </c>
      <c r="H72" s="27">
        <f t="shared" si="4"/>
        <v>2.6019416572124667</v>
      </c>
      <c r="I72" s="28">
        <f t="shared" si="5"/>
        <v>551.9722632286885</v>
      </c>
    </row>
    <row r="73" spans="4:9" ht="12.75">
      <c r="D73" s="7">
        <f t="shared" si="0"/>
        <v>58</v>
      </c>
      <c r="E73" s="25">
        <f t="shared" si="1"/>
        <v>41579</v>
      </c>
      <c r="F73" s="26">
        <f t="shared" si="2"/>
        <v>185.29555811203326</v>
      </c>
      <c r="G73" s="27">
        <f t="shared" si="3"/>
        <v>183.34065634643164</v>
      </c>
      <c r="H73" s="27">
        <f t="shared" si="4"/>
        <v>1.954901765601605</v>
      </c>
      <c r="I73" s="28">
        <f t="shared" si="5"/>
        <v>368.63160688224707</v>
      </c>
    </row>
    <row r="74" spans="4:9" ht="12.75">
      <c r="D74" s="7">
        <f t="shared" si="0"/>
        <v>59</v>
      </c>
      <c r="E74" s="25">
        <f t="shared" si="1"/>
        <v>41609</v>
      </c>
      <c r="F74" s="26">
        <f t="shared" si="2"/>
        <v>185.29555811203326</v>
      </c>
      <c r="G74" s="27">
        <f t="shared" si="3"/>
        <v>183.98998783765865</v>
      </c>
      <c r="H74" s="27">
        <f t="shared" si="4"/>
        <v>1.3055702743746251</v>
      </c>
      <c r="I74" s="28">
        <f t="shared" si="5"/>
        <v>184.64161904457615</v>
      </c>
    </row>
    <row r="75" spans="4:9" ht="12.75">
      <c r="D75" s="7">
        <f t="shared" si="0"/>
        <v>60</v>
      </c>
      <c r="E75" s="25">
        <f t="shared" si="1"/>
        <v>41640</v>
      </c>
      <c r="F75" s="26">
        <f t="shared" si="2"/>
        <v>185.29555811203326</v>
      </c>
      <c r="G75" s="27">
        <f t="shared" si="3"/>
        <v>184.64161904458373</v>
      </c>
      <c r="H75" s="27">
        <f t="shared" si="4"/>
        <v>0.6539390674495406</v>
      </c>
      <c r="I75" s="28">
        <f t="shared" si="5"/>
        <v>0</v>
      </c>
    </row>
    <row r="76" spans="4:9" ht="12.75">
      <c r="D76" s="7">
        <f t="shared" si="0"/>
      </c>
      <c r="E76" s="25">
        <f t="shared" si="1"/>
      </c>
      <c r="F76" s="26">
        <f t="shared" si="2"/>
      </c>
      <c r="G76" s="27">
        <f t="shared" si="3"/>
      </c>
      <c r="H76" s="27">
        <f t="shared" si="4"/>
      </c>
      <c r="I76" s="28">
        <f t="shared" si="5"/>
      </c>
    </row>
    <row r="77" spans="4:9" ht="12.75">
      <c r="D77" s="7">
        <f t="shared" si="0"/>
      </c>
      <c r="E77" s="25">
        <f t="shared" si="1"/>
      </c>
      <c r="F77" s="26">
        <f t="shared" si="2"/>
      </c>
      <c r="G77" s="27">
        <f t="shared" si="3"/>
      </c>
      <c r="H77" s="27">
        <f t="shared" si="4"/>
      </c>
      <c r="I77" s="28">
        <f t="shared" si="5"/>
      </c>
    </row>
    <row r="78" spans="4:9" ht="12.75">
      <c r="D78" s="7">
        <f t="shared" si="0"/>
      </c>
      <c r="E78" s="25">
        <f t="shared" si="1"/>
      </c>
      <c r="F78" s="26">
        <f t="shared" si="2"/>
      </c>
      <c r="G78" s="27">
        <f t="shared" si="3"/>
      </c>
      <c r="H78" s="27">
        <f t="shared" si="4"/>
      </c>
      <c r="I78" s="28">
        <f t="shared" si="5"/>
      </c>
    </row>
    <row r="79" spans="4:9" ht="12.75">
      <c r="D79" s="7">
        <f t="shared" si="0"/>
      </c>
      <c r="E79" s="25">
        <f t="shared" si="1"/>
      </c>
      <c r="F79" s="26">
        <f t="shared" si="2"/>
      </c>
      <c r="G79" s="27">
        <f t="shared" si="3"/>
      </c>
      <c r="H79" s="27">
        <f t="shared" si="4"/>
      </c>
      <c r="I79" s="28">
        <f t="shared" si="5"/>
      </c>
    </row>
    <row r="80" spans="4:9" ht="12.75">
      <c r="D80" s="7">
        <f t="shared" si="0"/>
      </c>
      <c r="E80" s="25">
        <f t="shared" si="1"/>
      </c>
      <c r="F80" s="26">
        <f t="shared" si="2"/>
      </c>
      <c r="G80" s="27">
        <f t="shared" si="3"/>
      </c>
      <c r="H80" s="27">
        <f t="shared" si="4"/>
      </c>
      <c r="I80" s="28">
        <f t="shared" si="5"/>
      </c>
    </row>
    <row r="81" spans="4:9" ht="12.75">
      <c r="D81" s="7">
        <f aca="true" t="shared" si="6" ref="D81:D144">IF(controllo_valori*Controllo_Num_Max_Rate,Num_Progr_Rata,"")</f>
      </c>
      <c r="E81" s="25">
        <f aca="true" t="shared" si="7" ref="E81:E144">IF(controllo_valori*Controllo_Num_Max_Rate,Data_Progr_Rata,"")</f>
      </c>
      <c r="F81" s="26">
        <f aca="true" t="shared" si="8" ref="F81:F144">IF(controllo_valori*Controllo_Num_Max_Rate,importo_rata_mensile,"")</f>
      </c>
      <c r="G81" s="27">
        <f aca="true" t="shared" si="9" ref="G81:G144">IF(controllo_valori*Controllo_Num_Max_Rate,Quota_Capitale,"")</f>
      </c>
      <c r="H81" s="27">
        <f aca="true" t="shared" si="10" ref="H81:H144">IF(controllo_valori*Controllo_Num_Max_Rate,Quota_Interessi,"")</f>
      </c>
      <c r="I81" s="28">
        <f aca="true" t="shared" si="11" ref="I81:I144">IF(controllo_valori*Controllo_Num_Max_Rate,Importo_residuo,"")</f>
      </c>
    </row>
    <row r="82" spans="4:9" ht="12.75">
      <c r="D82" s="7">
        <f t="shared" si="6"/>
      </c>
      <c r="E82" s="25">
        <f t="shared" si="7"/>
      </c>
      <c r="F82" s="26">
        <f t="shared" si="8"/>
      </c>
      <c r="G82" s="27">
        <f t="shared" si="9"/>
      </c>
      <c r="H82" s="27">
        <f t="shared" si="10"/>
      </c>
      <c r="I82" s="28">
        <f t="shared" si="11"/>
      </c>
    </row>
    <row r="83" spans="4:9" ht="12.75">
      <c r="D83" s="7">
        <f t="shared" si="6"/>
      </c>
      <c r="E83" s="25">
        <f t="shared" si="7"/>
      </c>
      <c r="F83" s="26">
        <f t="shared" si="8"/>
      </c>
      <c r="G83" s="27">
        <f t="shared" si="9"/>
      </c>
      <c r="H83" s="27">
        <f t="shared" si="10"/>
      </c>
      <c r="I83" s="28">
        <f t="shared" si="11"/>
      </c>
    </row>
    <row r="84" spans="4:9" ht="12.75">
      <c r="D84" s="7">
        <f t="shared" si="6"/>
      </c>
      <c r="E84" s="25">
        <f t="shared" si="7"/>
      </c>
      <c r="F84" s="26">
        <f t="shared" si="8"/>
      </c>
      <c r="G84" s="27">
        <f t="shared" si="9"/>
      </c>
      <c r="H84" s="27">
        <f t="shared" si="10"/>
      </c>
      <c r="I84" s="28">
        <f t="shared" si="11"/>
      </c>
    </row>
    <row r="85" spans="4:9" ht="12.75">
      <c r="D85" s="7">
        <f t="shared" si="6"/>
      </c>
      <c r="E85" s="25">
        <f t="shared" si="7"/>
      </c>
      <c r="F85" s="26">
        <f t="shared" si="8"/>
      </c>
      <c r="G85" s="27">
        <f t="shared" si="9"/>
      </c>
      <c r="H85" s="27">
        <f t="shared" si="10"/>
      </c>
      <c r="I85" s="28">
        <f t="shared" si="11"/>
      </c>
    </row>
    <row r="86" spans="4:9" ht="12.75">
      <c r="D86" s="7">
        <f t="shared" si="6"/>
      </c>
      <c r="E86" s="25">
        <f t="shared" si="7"/>
      </c>
      <c r="F86" s="26">
        <f t="shared" si="8"/>
      </c>
      <c r="G86" s="27">
        <f t="shared" si="9"/>
      </c>
      <c r="H86" s="27">
        <f t="shared" si="10"/>
      </c>
      <c r="I86" s="28">
        <f t="shared" si="11"/>
      </c>
    </row>
    <row r="87" spans="4:9" ht="12.75">
      <c r="D87" s="7">
        <f t="shared" si="6"/>
      </c>
      <c r="E87" s="25">
        <f t="shared" si="7"/>
      </c>
      <c r="F87" s="26">
        <f t="shared" si="8"/>
      </c>
      <c r="G87" s="27">
        <f t="shared" si="9"/>
      </c>
      <c r="H87" s="27">
        <f t="shared" si="10"/>
      </c>
      <c r="I87" s="28">
        <f t="shared" si="11"/>
      </c>
    </row>
    <row r="88" spans="4:9" ht="12.75">
      <c r="D88" s="7">
        <f t="shared" si="6"/>
      </c>
      <c r="E88" s="25">
        <f t="shared" si="7"/>
      </c>
      <c r="F88" s="26">
        <f t="shared" si="8"/>
      </c>
      <c r="G88" s="27">
        <f t="shared" si="9"/>
      </c>
      <c r="H88" s="27">
        <f t="shared" si="10"/>
      </c>
      <c r="I88" s="28">
        <f t="shared" si="11"/>
      </c>
    </row>
    <row r="89" spans="4:9" ht="12.75">
      <c r="D89" s="7">
        <f t="shared" si="6"/>
      </c>
      <c r="E89" s="25">
        <f t="shared" si="7"/>
      </c>
      <c r="F89" s="26">
        <f t="shared" si="8"/>
      </c>
      <c r="G89" s="27">
        <f t="shared" si="9"/>
      </c>
      <c r="H89" s="27">
        <f t="shared" si="10"/>
      </c>
      <c r="I89" s="28">
        <f t="shared" si="11"/>
      </c>
    </row>
    <row r="90" spans="4:9" ht="12.75">
      <c r="D90" s="7">
        <f t="shared" si="6"/>
      </c>
      <c r="E90" s="25">
        <f t="shared" si="7"/>
      </c>
      <c r="F90" s="26">
        <f t="shared" si="8"/>
      </c>
      <c r="G90" s="27">
        <f t="shared" si="9"/>
      </c>
      <c r="H90" s="27">
        <f t="shared" si="10"/>
      </c>
      <c r="I90" s="28">
        <f t="shared" si="11"/>
      </c>
    </row>
    <row r="91" spans="4:9" ht="12.75">
      <c r="D91" s="7">
        <f t="shared" si="6"/>
      </c>
      <c r="E91" s="25">
        <f t="shared" si="7"/>
      </c>
      <c r="F91" s="26">
        <f t="shared" si="8"/>
      </c>
      <c r="G91" s="27">
        <f t="shared" si="9"/>
      </c>
      <c r="H91" s="27">
        <f t="shared" si="10"/>
      </c>
      <c r="I91" s="28">
        <f t="shared" si="11"/>
      </c>
    </row>
    <row r="92" spans="4:9" ht="12.75">
      <c r="D92" s="7">
        <f t="shared" si="6"/>
      </c>
      <c r="E92" s="25">
        <f t="shared" si="7"/>
      </c>
      <c r="F92" s="26">
        <f t="shared" si="8"/>
      </c>
      <c r="G92" s="27">
        <f t="shared" si="9"/>
      </c>
      <c r="H92" s="27">
        <f t="shared" si="10"/>
      </c>
      <c r="I92" s="28">
        <f t="shared" si="11"/>
      </c>
    </row>
    <row r="93" spans="4:9" ht="12.75">
      <c r="D93" s="7">
        <f t="shared" si="6"/>
      </c>
      <c r="E93" s="25">
        <f t="shared" si="7"/>
      </c>
      <c r="F93" s="26">
        <f t="shared" si="8"/>
      </c>
      <c r="G93" s="27">
        <f t="shared" si="9"/>
      </c>
      <c r="H93" s="27">
        <f t="shared" si="10"/>
      </c>
      <c r="I93" s="28">
        <f t="shared" si="11"/>
      </c>
    </row>
    <row r="94" spans="4:9" ht="12.75">
      <c r="D94" s="7">
        <f t="shared" si="6"/>
      </c>
      <c r="E94" s="25">
        <f t="shared" si="7"/>
      </c>
      <c r="F94" s="26">
        <f t="shared" si="8"/>
      </c>
      <c r="G94" s="27">
        <f t="shared" si="9"/>
      </c>
      <c r="H94" s="27">
        <f t="shared" si="10"/>
      </c>
      <c r="I94" s="28">
        <f t="shared" si="11"/>
      </c>
    </row>
    <row r="95" spans="4:9" ht="12.75">
      <c r="D95" s="7">
        <f t="shared" si="6"/>
      </c>
      <c r="E95" s="25">
        <f t="shared" si="7"/>
      </c>
      <c r="F95" s="26">
        <f t="shared" si="8"/>
      </c>
      <c r="G95" s="27">
        <f t="shared" si="9"/>
      </c>
      <c r="H95" s="27">
        <f t="shared" si="10"/>
      </c>
      <c r="I95" s="28">
        <f t="shared" si="11"/>
      </c>
    </row>
    <row r="96" spans="4:9" ht="12.75">
      <c r="D96" s="7">
        <f t="shared" si="6"/>
      </c>
      <c r="E96" s="25">
        <f t="shared" si="7"/>
      </c>
      <c r="F96" s="26">
        <f t="shared" si="8"/>
      </c>
      <c r="G96" s="27">
        <f t="shared" si="9"/>
      </c>
      <c r="H96" s="27">
        <f t="shared" si="10"/>
      </c>
      <c r="I96" s="28">
        <f t="shared" si="11"/>
      </c>
    </row>
    <row r="97" spans="4:9" ht="12.75">
      <c r="D97" s="7">
        <f t="shared" si="6"/>
      </c>
      <c r="E97" s="25">
        <f t="shared" si="7"/>
      </c>
      <c r="F97" s="26">
        <f t="shared" si="8"/>
      </c>
      <c r="G97" s="27">
        <f t="shared" si="9"/>
      </c>
      <c r="H97" s="27">
        <f t="shared" si="10"/>
      </c>
      <c r="I97" s="28">
        <f t="shared" si="11"/>
      </c>
    </row>
    <row r="98" spans="4:9" ht="12.75">
      <c r="D98" s="7">
        <f t="shared" si="6"/>
      </c>
      <c r="E98" s="25">
        <f t="shared" si="7"/>
      </c>
      <c r="F98" s="26">
        <f t="shared" si="8"/>
      </c>
      <c r="G98" s="27">
        <f t="shared" si="9"/>
      </c>
      <c r="H98" s="27">
        <f t="shared" si="10"/>
      </c>
      <c r="I98" s="28">
        <f t="shared" si="11"/>
      </c>
    </row>
    <row r="99" spans="4:9" ht="12.75">
      <c r="D99" s="7">
        <f t="shared" si="6"/>
      </c>
      <c r="E99" s="25">
        <f t="shared" si="7"/>
      </c>
      <c r="F99" s="26">
        <f t="shared" si="8"/>
      </c>
      <c r="G99" s="27">
        <f t="shared" si="9"/>
      </c>
      <c r="H99" s="27">
        <f t="shared" si="10"/>
      </c>
      <c r="I99" s="28">
        <f t="shared" si="11"/>
      </c>
    </row>
    <row r="100" spans="4:9" ht="12.75">
      <c r="D100" s="7">
        <f t="shared" si="6"/>
      </c>
      <c r="E100" s="25">
        <f t="shared" si="7"/>
      </c>
      <c r="F100" s="26">
        <f t="shared" si="8"/>
      </c>
      <c r="G100" s="27">
        <f t="shared" si="9"/>
      </c>
      <c r="H100" s="27">
        <f t="shared" si="10"/>
      </c>
      <c r="I100" s="28">
        <f t="shared" si="11"/>
      </c>
    </row>
    <row r="101" spans="4:9" ht="12.75">
      <c r="D101" s="7">
        <f t="shared" si="6"/>
      </c>
      <c r="E101" s="25">
        <f t="shared" si="7"/>
      </c>
      <c r="F101" s="26">
        <f t="shared" si="8"/>
      </c>
      <c r="G101" s="27">
        <f t="shared" si="9"/>
      </c>
      <c r="H101" s="27">
        <f t="shared" si="10"/>
      </c>
      <c r="I101" s="28">
        <f t="shared" si="11"/>
      </c>
    </row>
    <row r="102" spans="4:9" ht="12.75">
      <c r="D102" s="7">
        <f t="shared" si="6"/>
      </c>
      <c r="E102" s="25">
        <f t="shared" si="7"/>
      </c>
      <c r="F102" s="26">
        <f t="shared" si="8"/>
      </c>
      <c r="G102" s="27">
        <f t="shared" si="9"/>
      </c>
      <c r="H102" s="27">
        <f t="shared" si="10"/>
      </c>
      <c r="I102" s="28">
        <f t="shared" si="11"/>
      </c>
    </row>
    <row r="103" spans="4:9" ht="12.75">
      <c r="D103" s="7">
        <f t="shared" si="6"/>
      </c>
      <c r="E103" s="25">
        <f t="shared" si="7"/>
      </c>
      <c r="F103" s="26">
        <f t="shared" si="8"/>
      </c>
      <c r="G103" s="27">
        <f t="shared" si="9"/>
      </c>
      <c r="H103" s="27">
        <f t="shared" si="10"/>
      </c>
      <c r="I103" s="28">
        <f t="shared" si="11"/>
      </c>
    </row>
    <row r="104" spans="4:9" ht="12.75">
      <c r="D104" s="7">
        <f t="shared" si="6"/>
      </c>
      <c r="E104" s="25">
        <f t="shared" si="7"/>
      </c>
      <c r="F104" s="26">
        <f t="shared" si="8"/>
      </c>
      <c r="G104" s="27">
        <f t="shared" si="9"/>
      </c>
      <c r="H104" s="27">
        <f t="shared" si="10"/>
      </c>
      <c r="I104" s="28">
        <f t="shared" si="11"/>
      </c>
    </row>
    <row r="105" spans="4:9" ht="12.75">
      <c r="D105" s="7">
        <f t="shared" si="6"/>
      </c>
      <c r="E105" s="25">
        <f t="shared" si="7"/>
      </c>
      <c r="F105" s="26">
        <f t="shared" si="8"/>
      </c>
      <c r="G105" s="27">
        <f t="shared" si="9"/>
      </c>
      <c r="H105" s="27">
        <f t="shared" si="10"/>
      </c>
      <c r="I105" s="28">
        <f t="shared" si="11"/>
      </c>
    </row>
    <row r="106" spans="4:9" ht="12.75">
      <c r="D106" s="7">
        <f t="shared" si="6"/>
      </c>
      <c r="E106" s="25">
        <f t="shared" si="7"/>
      </c>
      <c r="F106" s="26">
        <f t="shared" si="8"/>
      </c>
      <c r="G106" s="27">
        <f t="shared" si="9"/>
      </c>
      <c r="H106" s="27">
        <f t="shared" si="10"/>
      </c>
      <c r="I106" s="28">
        <f t="shared" si="11"/>
      </c>
    </row>
    <row r="107" spans="4:9" ht="12.75">
      <c r="D107" s="7">
        <f t="shared" si="6"/>
      </c>
      <c r="E107" s="25">
        <f t="shared" si="7"/>
      </c>
      <c r="F107" s="26">
        <f t="shared" si="8"/>
      </c>
      <c r="G107" s="27">
        <f t="shared" si="9"/>
      </c>
      <c r="H107" s="27">
        <f t="shared" si="10"/>
      </c>
      <c r="I107" s="28">
        <f t="shared" si="11"/>
      </c>
    </row>
    <row r="108" spans="4:9" ht="12.75">
      <c r="D108" s="7">
        <f t="shared" si="6"/>
      </c>
      <c r="E108" s="25">
        <f t="shared" si="7"/>
      </c>
      <c r="F108" s="26">
        <f t="shared" si="8"/>
      </c>
      <c r="G108" s="27">
        <f t="shared" si="9"/>
      </c>
      <c r="H108" s="27">
        <f t="shared" si="10"/>
      </c>
      <c r="I108" s="28">
        <f t="shared" si="11"/>
      </c>
    </row>
    <row r="109" spans="4:9" ht="12.75">
      <c r="D109" s="7">
        <f t="shared" si="6"/>
      </c>
      <c r="E109" s="25">
        <f t="shared" si="7"/>
      </c>
      <c r="F109" s="26">
        <f t="shared" si="8"/>
      </c>
      <c r="G109" s="27">
        <f t="shared" si="9"/>
      </c>
      <c r="H109" s="27">
        <f t="shared" si="10"/>
      </c>
      <c r="I109" s="28">
        <f t="shared" si="11"/>
      </c>
    </row>
    <row r="110" spans="4:9" ht="12.75">
      <c r="D110" s="7">
        <f t="shared" si="6"/>
      </c>
      <c r="E110" s="25">
        <f t="shared" si="7"/>
      </c>
      <c r="F110" s="26">
        <f t="shared" si="8"/>
      </c>
      <c r="G110" s="27">
        <f t="shared" si="9"/>
      </c>
      <c r="H110" s="27">
        <f t="shared" si="10"/>
      </c>
      <c r="I110" s="28">
        <f t="shared" si="11"/>
      </c>
    </row>
    <row r="111" spans="4:9" ht="12.75">
      <c r="D111" s="7">
        <f t="shared" si="6"/>
      </c>
      <c r="E111" s="25">
        <f t="shared" si="7"/>
      </c>
      <c r="F111" s="26">
        <f t="shared" si="8"/>
      </c>
      <c r="G111" s="27">
        <f t="shared" si="9"/>
      </c>
      <c r="H111" s="27">
        <f t="shared" si="10"/>
      </c>
      <c r="I111" s="28">
        <f t="shared" si="11"/>
      </c>
    </row>
    <row r="112" spans="4:9" ht="12.75">
      <c r="D112" s="7">
        <f t="shared" si="6"/>
      </c>
      <c r="E112" s="25">
        <f t="shared" si="7"/>
      </c>
      <c r="F112" s="26">
        <f t="shared" si="8"/>
      </c>
      <c r="G112" s="27">
        <f t="shared" si="9"/>
      </c>
      <c r="H112" s="27">
        <f t="shared" si="10"/>
      </c>
      <c r="I112" s="28">
        <f t="shared" si="11"/>
      </c>
    </row>
    <row r="113" spans="4:9" ht="12.75">
      <c r="D113" s="7">
        <f t="shared" si="6"/>
      </c>
      <c r="E113" s="25">
        <f t="shared" si="7"/>
      </c>
      <c r="F113" s="26">
        <f t="shared" si="8"/>
      </c>
      <c r="G113" s="27">
        <f t="shared" si="9"/>
      </c>
      <c r="H113" s="27">
        <f t="shared" si="10"/>
      </c>
      <c r="I113" s="28">
        <f t="shared" si="11"/>
      </c>
    </row>
    <row r="114" spans="4:9" ht="12.75">
      <c r="D114" s="7">
        <f t="shared" si="6"/>
      </c>
      <c r="E114" s="25">
        <f t="shared" si="7"/>
      </c>
      <c r="F114" s="26">
        <f t="shared" si="8"/>
      </c>
      <c r="G114" s="27">
        <f t="shared" si="9"/>
      </c>
      <c r="H114" s="27">
        <f t="shared" si="10"/>
      </c>
      <c r="I114" s="28">
        <f t="shared" si="11"/>
      </c>
    </row>
    <row r="115" spans="4:9" ht="12.75">
      <c r="D115" s="7">
        <f t="shared" si="6"/>
      </c>
      <c r="E115" s="25">
        <f t="shared" si="7"/>
      </c>
      <c r="F115" s="26">
        <f t="shared" si="8"/>
      </c>
      <c r="G115" s="27">
        <f t="shared" si="9"/>
      </c>
      <c r="H115" s="27">
        <f t="shared" si="10"/>
      </c>
      <c r="I115" s="28">
        <f t="shared" si="11"/>
      </c>
    </row>
    <row r="116" spans="4:9" ht="12.75">
      <c r="D116" s="7">
        <f t="shared" si="6"/>
      </c>
      <c r="E116" s="25">
        <f t="shared" si="7"/>
      </c>
      <c r="F116" s="26">
        <f t="shared" si="8"/>
      </c>
      <c r="G116" s="27">
        <f t="shared" si="9"/>
      </c>
      <c r="H116" s="27">
        <f t="shared" si="10"/>
      </c>
      <c r="I116" s="28">
        <f t="shared" si="11"/>
      </c>
    </row>
    <row r="117" spans="4:9" ht="12.75">
      <c r="D117" s="7">
        <f t="shared" si="6"/>
      </c>
      <c r="E117" s="25">
        <f t="shared" si="7"/>
      </c>
      <c r="F117" s="26">
        <f t="shared" si="8"/>
      </c>
      <c r="G117" s="27">
        <f t="shared" si="9"/>
      </c>
      <c r="H117" s="27">
        <f t="shared" si="10"/>
      </c>
      <c r="I117" s="28">
        <f t="shared" si="11"/>
      </c>
    </row>
    <row r="118" spans="4:9" ht="12.75">
      <c r="D118" s="7">
        <f t="shared" si="6"/>
      </c>
      <c r="E118" s="25">
        <f t="shared" si="7"/>
      </c>
      <c r="F118" s="26">
        <f t="shared" si="8"/>
      </c>
      <c r="G118" s="27">
        <f t="shared" si="9"/>
      </c>
      <c r="H118" s="27">
        <f t="shared" si="10"/>
      </c>
      <c r="I118" s="28">
        <f t="shared" si="11"/>
      </c>
    </row>
    <row r="119" spans="4:9" ht="12.75">
      <c r="D119" s="7">
        <f t="shared" si="6"/>
      </c>
      <c r="E119" s="25">
        <f t="shared" si="7"/>
      </c>
      <c r="F119" s="26">
        <f t="shared" si="8"/>
      </c>
      <c r="G119" s="27">
        <f t="shared" si="9"/>
      </c>
      <c r="H119" s="27">
        <f t="shared" si="10"/>
      </c>
      <c r="I119" s="28">
        <f t="shared" si="11"/>
      </c>
    </row>
    <row r="120" spans="4:9" ht="12.75">
      <c r="D120" s="7">
        <f t="shared" si="6"/>
      </c>
      <c r="E120" s="25">
        <f t="shared" si="7"/>
      </c>
      <c r="F120" s="26">
        <f t="shared" si="8"/>
      </c>
      <c r="G120" s="27">
        <f t="shared" si="9"/>
      </c>
      <c r="H120" s="27">
        <f t="shared" si="10"/>
      </c>
      <c r="I120" s="28">
        <f t="shared" si="11"/>
      </c>
    </row>
    <row r="121" spans="4:9" ht="12.75">
      <c r="D121" s="7">
        <f t="shared" si="6"/>
      </c>
      <c r="E121" s="25">
        <f t="shared" si="7"/>
      </c>
      <c r="F121" s="26">
        <f t="shared" si="8"/>
      </c>
      <c r="G121" s="27">
        <f t="shared" si="9"/>
      </c>
      <c r="H121" s="27">
        <f t="shared" si="10"/>
      </c>
      <c r="I121" s="28">
        <f t="shared" si="11"/>
      </c>
    </row>
    <row r="122" spans="4:9" ht="12.75">
      <c r="D122" s="7">
        <f t="shared" si="6"/>
      </c>
      <c r="E122" s="25">
        <f t="shared" si="7"/>
      </c>
      <c r="F122" s="26">
        <f t="shared" si="8"/>
      </c>
      <c r="G122" s="27">
        <f t="shared" si="9"/>
      </c>
      <c r="H122" s="27">
        <f t="shared" si="10"/>
      </c>
      <c r="I122" s="28">
        <f t="shared" si="11"/>
      </c>
    </row>
    <row r="123" spans="4:9" ht="12.75">
      <c r="D123" s="7">
        <f t="shared" si="6"/>
      </c>
      <c r="E123" s="25">
        <f t="shared" si="7"/>
      </c>
      <c r="F123" s="26">
        <f t="shared" si="8"/>
      </c>
      <c r="G123" s="27">
        <f t="shared" si="9"/>
      </c>
      <c r="H123" s="27">
        <f t="shared" si="10"/>
      </c>
      <c r="I123" s="28">
        <f t="shared" si="11"/>
      </c>
    </row>
    <row r="124" spans="4:9" ht="12.75">
      <c r="D124" s="7">
        <f t="shared" si="6"/>
      </c>
      <c r="E124" s="25">
        <f t="shared" si="7"/>
      </c>
      <c r="F124" s="26">
        <f t="shared" si="8"/>
      </c>
      <c r="G124" s="27">
        <f t="shared" si="9"/>
      </c>
      <c r="H124" s="27">
        <f t="shared" si="10"/>
      </c>
      <c r="I124" s="28">
        <f t="shared" si="11"/>
      </c>
    </row>
    <row r="125" spans="4:9" ht="12.75">
      <c r="D125" s="7">
        <f t="shared" si="6"/>
      </c>
      <c r="E125" s="25">
        <f t="shared" si="7"/>
      </c>
      <c r="F125" s="26">
        <f t="shared" si="8"/>
      </c>
      <c r="G125" s="27">
        <f t="shared" si="9"/>
      </c>
      <c r="H125" s="27">
        <f t="shared" si="10"/>
      </c>
      <c r="I125" s="28">
        <f t="shared" si="11"/>
      </c>
    </row>
    <row r="126" spans="4:9" ht="12.75">
      <c r="D126" s="7">
        <f t="shared" si="6"/>
      </c>
      <c r="E126" s="25">
        <f t="shared" si="7"/>
      </c>
      <c r="F126" s="26">
        <f t="shared" si="8"/>
      </c>
      <c r="G126" s="27">
        <f t="shared" si="9"/>
      </c>
      <c r="H126" s="27">
        <f t="shared" si="10"/>
      </c>
      <c r="I126" s="28">
        <f t="shared" si="11"/>
      </c>
    </row>
    <row r="127" spans="4:9" ht="12.75">
      <c r="D127" s="7">
        <f t="shared" si="6"/>
      </c>
      <c r="E127" s="25">
        <f t="shared" si="7"/>
      </c>
      <c r="F127" s="26">
        <f t="shared" si="8"/>
      </c>
      <c r="G127" s="27">
        <f t="shared" si="9"/>
      </c>
      <c r="H127" s="27">
        <f t="shared" si="10"/>
      </c>
      <c r="I127" s="28">
        <f t="shared" si="11"/>
      </c>
    </row>
    <row r="128" spans="4:9" ht="12.75">
      <c r="D128" s="7">
        <f t="shared" si="6"/>
      </c>
      <c r="E128" s="25">
        <f t="shared" si="7"/>
      </c>
      <c r="F128" s="26">
        <f t="shared" si="8"/>
      </c>
      <c r="G128" s="27">
        <f t="shared" si="9"/>
      </c>
      <c r="H128" s="27">
        <f t="shared" si="10"/>
      </c>
      <c r="I128" s="28">
        <f t="shared" si="11"/>
      </c>
    </row>
    <row r="129" spans="4:9" ht="12.75">
      <c r="D129" s="7">
        <f t="shared" si="6"/>
      </c>
      <c r="E129" s="25">
        <f t="shared" si="7"/>
      </c>
      <c r="F129" s="26">
        <f t="shared" si="8"/>
      </c>
      <c r="G129" s="27">
        <f t="shared" si="9"/>
      </c>
      <c r="H129" s="27">
        <f t="shared" si="10"/>
      </c>
      <c r="I129" s="28">
        <f t="shared" si="11"/>
      </c>
    </row>
    <row r="130" spans="4:9" ht="12.75">
      <c r="D130" s="7">
        <f t="shared" si="6"/>
      </c>
      <c r="E130" s="25">
        <f t="shared" si="7"/>
      </c>
      <c r="F130" s="26">
        <f t="shared" si="8"/>
      </c>
      <c r="G130" s="27">
        <f t="shared" si="9"/>
      </c>
      <c r="H130" s="27">
        <f t="shared" si="10"/>
      </c>
      <c r="I130" s="28">
        <f t="shared" si="11"/>
      </c>
    </row>
    <row r="131" spans="4:9" ht="12.75">
      <c r="D131" s="7">
        <f t="shared" si="6"/>
      </c>
      <c r="E131" s="25">
        <f t="shared" si="7"/>
      </c>
      <c r="F131" s="26">
        <f t="shared" si="8"/>
      </c>
      <c r="G131" s="27">
        <f t="shared" si="9"/>
      </c>
      <c r="H131" s="27">
        <f t="shared" si="10"/>
      </c>
      <c r="I131" s="28">
        <f t="shared" si="11"/>
      </c>
    </row>
    <row r="132" spans="4:9" ht="12.75">
      <c r="D132" s="7">
        <f t="shared" si="6"/>
      </c>
      <c r="E132" s="25">
        <f t="shared" si="7"/>
      </c>
      <c r="F132" s="26">
        <f t="shared" si="8"/>
      </c>
      <c r="G132" s="27">
        <f t="shared" si="9"/>
      </c>
      <c r="H132" s="27">
        <f t="shared" si="10"/>
      </c>
      <c r="I132" s="28">
        <f t="shared" si="11"/>
      </c>
    </row>
    <row r="133" spans="4:9" ht="12.75">
      <c r="D133" s="7">
        <f t="shared" si="6"/>
      </c>
      <c r="E133" s="25">
        <f t="shared" si="7"/>
      </c>
      <c r="F133" s="26">
        <f t="shared" si="8"/>
      </c>
      <c r="G133" s="27">
        <f t="shared" si="9"/>
      </c>
      <c r="H133" s="27">
        <f t="shared" si="10"/>
      </c>
      <c r="I133" s="28">
        <f t="shared" si="11"/>
      </c>
    </row>
    <row r="134" spans="4:9" ht="12.75">
      <c r="D134" s="7">
        <f t="shared" si="6"/>
      </c>
      <c r="E134" s="25">
        <f t="shared" si="7"/>
      </c>
      <c r="F134" s="26">
        <f t="shared" si="8"/>
      </c>
      <c r="G134" s="27">
        <f t="shared" si="9"/>
      </c>
      <c r="H134" s="27">
        <f t="shared" si="10"/>
      </c>
      <c r="I134" s="28">
        <f t="shared" si="11"/>
      </c>
    </row>
    <row r="135" spans="4:9" ht="12.75">
      <c r="D135" s="7">
        <f t="shared" si="6"/>
      </c>
      <c r="E135" s="25">
        <f t="shared" si="7"/>
      </c>
      <c r="F135" s="26">
        <f t="shared" si="8"/>
      </c>
      <c r="G135" s="27">
        <f t="shared" si="9"/>
      </c>
      <c r="H135" s="27">
        <f t="shared" si="10"/>
      </c>
      <c r="I135" s="28">
        <f t="shared" si="11"/>
      </c>
    </row>
    <row r="136" spans="4:9" ht="12.75">
      <c r="D136" s="7">
        <f t="shared" si="6"/>
      </c>
      <c r="E136" s="25">
        <f t="shared" si="7"/>
      </c>
      <c r="F136" s="26">
        <f t="shared" si="8"/>
      </c>
      <c r="G136" s="27">
        <f t="shared" si="9"/>
      </c>
      <c r="H136" s="27">
        <f t="shared" si="10"/>
      </c>
      <c r="I136" s="28">
        <f t="shared" si="11"/>
      </c>
    </row>
    <row r="137" spans="4:9" ht="12.75">
      <c r="D137" s="7">
        <f t="shared" si="6"/>
      </c>
      <c r="E137" s="25">
        <f t="shared" si="7"/>
      </c>
      <c r="F137" s="26">
        <f t="shared" si="8"/>
      </c>
      <c r="G137" s="27">
        <f t="shared" si="9"/>
      </c>
      <c r="H137" s="27">
        <f t="shared" si="10"/>
      </c>
      <c r="I137" s="28">
        <f t="shared" si="11"/>
      </c>
    </row>
    <row r="138" spans="4:9" ht="12.75">
      <c r="D138" s="7">
        <f t="shared" si="6"/>
      </c>
      <c r="E138" s="25">
        <f t="shared" si="7"/>
      </c>
      <c r="F138" s="26">
        <f t="shared" si="8"/>
      </c>
      <c r="G138" s="27">
        <f t="shared" si="9"/>
      </c>
      <c r="H138" s="27">
        <f t="shared" si="10"/>
      </c>
      <c r="I138" s="28">
        <f t="shared" si="11"/>
      </c>
    </row>
    <row r="139" spans="4:9" ht="12.75">
      <c r="D139" s="7">
        <f t="shared" si="6"/>
      </c>
      <c r="E139" s="25">
        <f t="shared" si="7"/>
      </c>
      <c r="F139" s="26">
        <f t="shared" si="8"/>
      </c>
      <c r="G139" s="27">
        <f t="shared" si="9"/>
      </c>
      <c r="H139" s="27">
        <f t="shared" si="10"/>
      </c>
      <c r="I139" s="28">
        <f t="shared" si="11"/>
      </c>
    </row>
    <row r="140" spans="4:9" ht="12.75">
      <c r="D140" s="7">
        <f t="shared" si="6"/>
      </c>
      <c r="E140" s="25">
        <f t="shared" si="7"/>
      </c>
      <c r="F140" s="26">
        <f t="shared" si="8"/>
      </c>
      <c r="G140" s="27">
        <f t="shared" si="9"/>
      </c>
      <c r="H140" s="27">
        <f t="shared" si="10"/>
      </c>
      <c r="I140" s="28">
        <f t="shared" si="11"/>
      </c>
    </row>
    <row r="141" spans="4:9" ht="12.75">
      <c r="D141" s="7">
        <f t="shared" si="6"/>
      </c>
      <c r="E141" s="25">
        <f t="shared" si="7"/>
      </c>
      <c r="F141" s="26">
        <f t="shared" si="8"/>
      </c>
      <c r="G141" s="27">
        <f t="shared" si="9"/>
      </c>
      <c r="H141" s="27">
        <f t="shared" si="10"/>
      </c>
      <c r="I141" s="28">
        <f t="shared" si="11"/>
      </c>
    </row>
    <row r="142" spans="4:9" ht="12.75">
      <c r="D142" s="7">
        <f t="shared" si="6"/>
      </c>
      <c r="E142" s="25">
        <f t="shared" si="7"/>
      </c>
      <c r="F142" s="26">
        <f t="shared" si="8"/>
      </c>
      <c r="G142" s="27">
        <f t="shared" si="9"/>
      </c>
      <c r="H142" s="27">
        <f t="shared" si="10"/>
      </c>
      <c r="I142" s="28">
        <f t="shared" si="11"/>
      </c>
    </row>
    <row r="143" spans="4:9" ht="12.75">
      <c r="D143" s="7">
        <f t="shared" si="6"/>
      </c>
      <c r="E143" s="25">
        <f t="shared" si="7"/>
      </c>
      <c r="F143" s="26">
        <f t="shared" si="8"/>
      </c>
      <c r="G143" s="27">
        <f t="shared" si="9"/>
      </c>
      <c r="H143" s="27">
        <f t="shared" si="10"/>
      </c>
      <c r="I143" s="28">
        <f t="shared" si="11"/>
      </c>
    </row>
    <row r="144" spans="4:9" ht="12.75">
      <c r="D144" s="7">
        <f t="shared" si="6"/>
      </c>
      <c r="E144" s="25">
        <f t="shared" si="7"/>
      </c>
      <c r="F144" s="26">
        <f t="shared" si="8"/>
      </c>
      <c r="G144" s="27">
        <f t="shared" si="9"/>
      </c>
      <c r="H144" s="27">
        <f t="shared" si="10"/>
      </c>
      <c r="I144" s="28">
        <f t="shared" si="11"/>
      </c>
    </row>
    <row r="145" spans="4:9" ht="12.75">
      <c r="D145" s="7">
        <f aca="true" t="shared" si="12" ref="D145:D208">IF(controllo_valori*Controllo_Num_Max_Rate,Num_Progr_Rata,"")</f>
      </c>
      <c r="E145" s="25">
        <f aca="true" t="shared" si="13" ref="E145:E208">IF(controllo_valori*Controllo_Num_Max_Rate,Data_Progr_Rata,"")</f>
      </c>
      <c r="F145" s="26">
        <f aca="true" t="shared" si="14" ref="F145:F208">IF(controllo_valori*Controllo_Num_Max_Rate,importo_rata_mensile,"")</f>
      </c>
      <c r="G145" s="27">
        <f aca="true" t="shared" si="15" ref="G145:G208">IF(controllo_valori*Controllo_Num_Max_Rate,Quota_Capitale,"")</f>
      </c>
      <c r="H145" s="27">
        <f aca="true" t="shared" si="16" ref="H145:H208">IF(controllo_valori*Controllo_Num_Max_Rate,Quota_Interessi,"")</f>
      </c>
      <c r="I145" s="28">
        <f aca="true" t="shared" si="17" ref="I145:I208">IF(controllo_valori*Controllo_Num_Max_Rate,Importo_residuo,"")</f>
      </c>
    </row>
    <row r="146" spans="4:9" ht="12.75">
      <c r="D146" s="7">
        <f t="shared" si="12"/>
      </c>
      <c r="E146" s="25">
        <f t="shared" si="13"/>
      </c>
      <c r="F146" s="26">
        <f t="shared" si="14"/>
      </c>
      <c r="G146" s="27">
        <f t="shared" si="15"/>
      </c>
      <c r="H146" s="27">
        <f t="shared" si="16"/>
      </c>
      <c r="I146" s="28">
        <f t="shared" si="17"/>
      </c>
    </row>
    <row r="147" spans="4:9" ht="12.75">
      <c r="D147" s="7">
        <f t="shared" si="12"/>
      </c>
      <c r="E147" s="25">
        <f t="shared" si="13"/>
      </c>
      <c r="F147" s="26">
        <f t="shared" si="14"/>
      </c>
      <c r="G147" s="27">
        <f t="shared" si="15"/>
      </c>
      <c r="H147" s="27">
        <f t="shared" si="16"/>
      </c>
      <c r="I147" s="28">
        <f t="shared" si="17"/>
      </c>
    </row>
    <row r="148" spans="4:9" ht="12.75">
      <c r="D148" s="7">
        <f t="shared" si="12"/>
      </c>
      <c r="E148" s="25">
        <f t="shared" si="13"/>
      </c>
      <c r="F148" s="26">
        <f t="shared" si="14"/>
      </c>
      <c r="G148" s="27">
        <f t="shared" si="15"/>
      </c>
      <c r="H148" s="27">
        <f t="shared" si="16"/>
      </c>
      <c r="I148" s="28">
        <f t="shared" si="17"/>
      </c>
    </row>
    <row r="149" spans="4:9" ht="12.75">
      <c r="D149" s="7">
        <f t="shared" si="12"/>
      </c>
      <c r="E149" s="25">
        <f t="shared" si="13"/>
      </c>
      <c r="F149" s="26">
        <f t="shared" si="14"/>
      </c>
      <c r="G149" s="27">
        <f t="shared" si="15"/>
      </c>
      <c r="H149" s="27">
        <f t="shared" si="16"/>
      </c>
      <c r="I149" s="28">
        <f t="shared" si="17"/>
      </c>
    </row>
    <row r="150" spans="4:9" ht="12.75">
      <c r="D150" s="7">
        <f t="shared" si="12"/>
      </c>
      <c r="E150" s="25">
        <f t="shared" si="13"/>
      </c>
      <c r="F150" s="26">
        <f t="shared" si="14"/>
      </c>
      <c r="G150" s="27">
        <f t="shared" si="15"/>
      </c>
      <c r="H150" s="27">
        <f t="shared" si="16"/>
      </c>
      <c r="I150" s="28">
        <f t="shared" si="17"/>
      </c>
    </row>
    <row r="151" spans="4:9" ht="12.75">
      <c r="D151" s="7">
        <f t="shared" si="12"/>
      </c>
      <c r="E151" s="25">
        <f t="shared" si="13"/>
      </c>
      <c r="F151" s="26">
        <f t="shared" si="14"/>
      </c>
      <c r="G151" s="27">
        <f t="shared" si="15"/>
      </c>
      <c r="H151" s="27">
        <f t="shared" si="16"/>
      </c>
      <c r="I151" s="28">
        <f t="shared" si="17"/>
      </c>
    </row>
    <row r="152" spans="4:9" ht="12.75">
      <c r="D152" s="7">
        <f t="shared" si="12"/>
      </c>
      <c r="E152" s="25">
        <f t="shared" si="13"/>
      </c>
      <c r="F152" s="26">
        <f t="shared" si="14"/>
      </c>
      <c r="G152" s="27">
        <f t="shared" si="15"/>
      </c>
      <c r="H152" s="27">
        <f t="shared" si="16"/>
      </c>
      <c r="I152" s="28">
        <f t="shared" si="17"/>
      </c>
    </row>
    <row r="153" spans="4:9" ht="12.75">
      <c r="D153" s="7">
        <f t="shared" si="12"/>
      </c>
      <c r="E153" s="25">
        <f t="shared" si="13"/>
      </c>
      <c r="F153" s="26">
        <f t="shared" si="14"/>
      </c>
      <c r="G153" s="27">
        <f t="shared" si="15"/>
      </c>
      <c r="H153" s="27">
        <f t="shared" si="16"/>
      </c>
      <c r="I153" s="28">
        <f t="shared" si="17"/>
      </c>
    </row>
    <row r="154" spans="4:9" ht="12.75">
      <c r="D154" s="7">
        <f t="shared" si="12"/>
      </c>
      <c r="E154" s="25">
        <f t="shared" si="13"/>
      </c>
      <c r="F154" s="26">
        <f t="shared" si="14"/>
      </c>
      <c r="G154" s="27">
        <f t="shared" si="15"/>
      </c>
      <c r="H154" s="27">
        <f t="shared" si="16"/>
      </c>
      <c r="I154" s="28">
        <f t="shared" si="17"/>
      </c>
    </row>
    <row r="155" spans="4:9" ht="12.75">
      <c r="D155" s="7">
        <f t="shared" si="12"/>
      </c>
      <c r="E155" s="25">
        <f t="shared" si="13"/>
      </c>
      <c r="F155" s="26">
        <f t="shared" si="14"/>
      </c>
      <c r="G155" s="27">
        <f t="shared" si="15"/>
      </c>
      <c r="H155" s="27">
        <f t="shared" si="16"/>
      </c>
      <c r="I155" s="28">
        <f t="shared" si="17"/>
      </c>
    </row>
    <row r="156" spans="4:9" ht="12.75">
      <c r="D156" s="7">
        <f t="shared" si="12"/>
      </c>
      <c r="E156" s="25">
        <f t="shared" si="13"/>
      </c>
      <c r="F156" s="26">
        <f t="shared" si="14"/>
      </c>
      <c r="G156" s="27">
        <f t="shared" si="15"/>
      </c>
      <c r="H156" s="27">
        <f t="shared" si="16"/>
      </c>
      <c r="I156" s="28">
        <f t="shared" si="17"/>
      </c>
    </row>
    <row r="157" spans="4:9" ht="12.75">
      <c r="D157" s="7">
        <f t="shared" si="12"/>
      </c>
      <c r="E157" s="25">
        <f t="shared" si="13"/>
      </c>
      <c r="F157" s="26">
        <f t="shared" si="14"/>
      </c>
      <c r="G157" s="27">
        <f t="shared" si="15"/>
      </c>
      <c r="H157" s="27">
        <f t="shared" si="16"/>
      </c>
      <c r="I157" s="28">
        <f t="shared" si="17"/>
      </c>
    </row>
    <row r="158" spans="4:9" ht="12.75">
      <c r="D158" s="7">
        <f t="shared" si="12"/>
      </c>
      <c r="E158" s="25">
        <f t="shared" si="13"/>
      </c>
      <c r="F158" s="26">
        <f t="shared" si="14"/>
      </c>
      <c r="G158" s="27">
        <f t="shared" si="15"/>
      </c>
      <c r="H158" s="27">
        <f t="shared" si="16"/>
      </c>
      <c r="I158" s="28">
        <f t="shared" si="17"/>
      </c>
    </row>
    <row r="159" spans="4:9" ht="12.75">
      <c r="D159" s="7">
        <f t="shared" si="12"/>
      </c>
      <c r="E159" s="25">
        <f t="shared" si="13"/>
      </c>
      <c r="F159" s="26">
        <f t="shared" si="14"/>
      </c>
      <c r="G159" s="27">
        <f t="shared" si="15"/>
      </c>
      <c r="H159" s="27">
        <f t="shared" si="16"/>
      </c>
      <c r="I159" s="28">
        <f t="shared" si="17"/>
      </c>
    </row>
    <row r="160" spans="4:9" ht="12.75">
      <c r="D160" s="7">
        <f t="shared" si="12"/>
      </c>
      <c r="E160" s="25">
        <f t="shared" si="13"/>
      </c>
      <c r="F160" s="26">
        <f t="shared" si="14"/>
      </c>
      <c r="G160" s="27">
        <f t="shared" si="15"/>
      </c>
      <c r="H160" s="27">
        <f t="shared" si="16"/>
      </c>
      <c r="I160" s="28">
        <f t="shared" si="17"/>
      </c>
    </row>
    <row r="161" spans="4:9" ht="12.75">
      <c r="D161" s="7">
        <f t="shared" si="12"/>
      </c>
      <c r="E161" s="25">
        <f t="shared" si="13"/>
      </c>
      <c r="F161" s="26">
        <f t="shared" si="14"/>
      </c>
      <c r="G161" s="27">
        <f t="shared" si="15"/>
      </c>
      <c r="H161" s="27">
        <f t="shared" si="16"/>
      </c>
      <c r="I161" s="28">
        <f t="shared" si="17"/>
      </c>
    </row>
    <row r="162" spans="4:9" ht="12.75">
      <c r="D162" s="7">
        <f t="shared" si="12"/>
      </c>
      <c r="E162" s="25">
        <f t="shared" si="13"/>
      </c>
      <c r="F162" s="26">
        <f t="shared" si="14"/>
      </c>
      <c r="G162" s="27">
        <f t="shared" si="15"/>
      </c>
      <c r="H162" s="27">
        <f t="shared" si="16"/>
      </c>
      <c r="I162" s="28">
        <f t="shared" si="17"/>
      </c>
    </row>
    <row r="163" spans="4:9" ht="12.75">
      <c r="D163" s="7">
        <f t="shared" si="12"/>
      </c>
      <c r="E163" s="25">
        <f t="shared" si="13"/>
      </c>
      <c r="F163" s="26">
        <f t="shared" si="14"/>
      </c>
      <c r="G163" s="27">
        <f t="shared" si="15"/>
      </c>
      <c r="H163" s="27">
        <f t="shared" si="16"/>
      </c>
      <c r="I163" s="28">
        <f t="shared" si="17"/>
      </c>
    </row>
    <row r="164" spans="4:9" ht="12.75">
      <c r="D164" s="7">
        <f t="shared" si="12"/>
      </c>
      <c r="E164" s="25">
        <f t="shared" si="13"/>
      </c>
      <c r="F164" s="26">
        <f t="shared" si="14"/>
      </c>
      <c r="G164" s="27">
        <f t="shared" si="15"/>
      </c>
      <c r="H164" s="27">
        <f t="shared" si="16"/>
      </c>
      <c r="I164" s="28">
        <f t="shared" si="17"/>
      </c>
    </row>
    <row r="165" spans="4:9" ht="12.75">
      <c r="D165" s="7">
        <f t="shared" si="12"/>
      </c>
      <c r="E165" s="25">
        <f t="shared" si="13"/>
      </c>
      <c r="F165" s="26">
        <f t="shared" si="14"/>
      </c>
      <c r="G165" s="27">
        <f t="shared" si="15"/>
      </c>
      <c r="H165" s="27">
        <f t="shared" si="16"/>
      </c>
      <c r="I165" s="28">
        <f t="shared" si="17"/>
      </c>
    </row>
    <row r="166" spans="4:9" ht="12.75">
      <c r="D166" s="7">
        <f t="shared" si="12"/>
      </c>
      <c r="E166" s="25">
        <f t="shared" si="13"/>
      </c>
      <c r="F166" s="26">
        <f t="shared" si="14"/>
      </c>
      <c r="G166" s="27">
        <f t="shared" si="15"/>
      </c>
      <c r="H166" s="27">
        <f t="shared" si="16"/>
      </c>
      <c r="I166" s="28">
        <f t="shared" si="17"/>
      </c>
    </row>
    <row r="167" spans="4:9" ht="12.75">
      <c r="D167" s="7">
        <f t="shared" si="12"/>
      </c>
      <c r="E167" s="25">
        <f t="shared" si="13"/>
      </c>
      <c r="F167" s="26">
        <f t="shared" si="14"/>
      </c>
      <c r="G167" s="27">
        <f t="shared" si="15"/>
      </c>
      <c r="H167" s="27">
        <f t="shared" si="16"/>
      </c>
      <c r="I167" s="28">
        <f t="shared" si="17"/>
      </c>
    </row>
    <row r="168" spans="4:9" ht="12.75">
      <c r="D168" s="7">
        <f t="shared" si="12"/>
      </c>
      <c r="E168" s="25">
        <f t="shared" si="13"/>
      </c>
      <c r="F168" s="26">
        <f t="shared" si="14"/>
      </c>
      <c r="G168" s="27">
        <f t="shared" si="15"/>
      </c>
      <c r="H168" s="27">
        <f t="shared" si="16"/>
      </c>
      <c r="I168" s="28">
        <f t="shared" si="17"/>
      </c>
    </row>
    <row r="169" spans="4:9" ht="12.75">
      <c r="D169" s="7">
        <f t="shared" si="12"/>
      </c>
      <c r="E169" s="25">
        <f t="shared" si="13"/>
      </c>
      <c r="F169" s="26">
        <f t="shared" si="14"/>
      </c>
      <c r="G169" s="27">
        <f t="shared" si="15"/>
      </c>
      <c r="H169" s="27">
        <f t="shared" si="16"/>
      </c>
      <c r="I169" s="28">
        <f t="shared" si="17"/>
      </c>
    </row>
    <row r="170" spans="4:9" ht="12.75">
      <c r="D170" s="7">
        <f t="shared" si="12"/>
      </c>
      <c r="E170" s="25">
        <f t="shared" si="13"/>
      </c>
      <c r="F170" s="26">
        <f t="shared" si="14"/>
      </c>
      <c r="G170" s="27">
        <f t="shared" si="15"/>
      </c>
      <c r="H170" s="27">
        <f t="shared" si="16"/>
      </c>
      <c r="I170" s="28">
        <f t="shared" si="17"/>
      </c>
    </row>
    <row r="171" spans="4:9" ht="12.75">
      <c r="D171" s="7">
        <f t="shared" si="12"/>
      </c>
      <c r="E171" s="25">
        <f t="shared" si="13"/>
      </c>
      <c r="F171" s="26">
        <f t="shared" si="14"/>
      </c>
      <c r="G171" s="27">
        <f t="shared" si="15"/>
      </c>
      <c r="H171" s="27">
        <f t="shared" si="16"/>
      </c>
      <c r="I171" s="28">
        <f t="shared" si="17"/>
      </c>
    </row>
    <row r="172" spans="4:9" ht="12.75">
      <c r="D172" s="7">
        <f t="shared" si="12"/>
      </c>
      <c r="E172" s="25">
        <f t="shared" si="13"/>
      </c>
      <c r="F172" s="26">
        <f t="shared" si="14"/>
      </c>
      <c r="G172" s="27">
        <f t="shared" si="15"/>
      </c>
      <c r="H172" s="27">
        <f t="shared" si="16"/>
      </c>
      <c r="I172" s="28">
        <f t="shared" si="17"/>
      </c>
    </row>
    <row r="173" spans="4:9" ht="12.75">
      <c r="D173" s="7">
        <f t="shared" si="12"/>
      </c>
      <c r="E173" s="25">
        <f t="shared" si="13"/>
      </c>
      <c r="F173" s="26">
        <f t="shared" si="14"/>
      </c>
      <c r="G173" s="27">
        <f t="shared" si="15"/>
      </c>
      <c r="H173" s="27">
        <f t="shared" si="16"/>
      </c>
      <c r="I173" s="28">
        <f t="shared" si="17"/>
      </c>
    </row>
    <row r="174" spans="4:9" ht="12.75">
      <c r="D174" s="7">
        <f t="shared" si="12"/>
      </c>
      <c r="E174" s="25">
        <f t="shared" si="13"/>
      </c>
      <c r="F174" s="26">
        <f t="shared" si="14"/>
      </c>
      <c r="G174" s="27">
        <f t="shared" si="15"/>
      </c>
      <c r="H174" s="27">
        <f t="shared" si="16"/>
      </c>
      <c r="I174" s="28">
        <f t="shared" si="17"/>
      </c>
    </row>
    <row r="175" spans="4:9" ht="12.75">
      <c r="D175" s="7">
        <f t="shared" si="12"/>
      </c>
      <c r="E175" s="25">
        <f t="shared" si="13"/>
      </c>
      <c r="F175" s="26">
        <f t="shared" si="14"/>
      </c>
      <c r="G175" s="27">
        <f t="shared" si="15"/>
      </c>
      <c r="H175" s="27">
        <f t="shared" si="16"/>
      </c>
      <c r="I175" s="28">
        <f t="shared" si="17"/>
      </c>
    </row>
    <row r="176" spans="4:9" ht="12.75">
      <c r="D176" s="7">
        <f t="shared" si="12"/>
      </c>
      <c r="E176" s="25">
        <f t="shared" si="13"/>
      </c>
      <c r="F176" s="26">
        <f t="shared" si="14"/>
      </c>
      <c r="G176" s="27">
        <f t="shared" si="15"/>
      </c>
      <c r="H176" s="27">
        <f t="shared" si="16"/>
      </c>
      <c r="I176" s="28">
        <f t="shared" si="17"/>
      </c>
    </row>
    <row r="177" spans="4:9" ht="12.75">
      <c r="D177" s="7">
        <f t="shared" si="12"/>
      </c>
      <c r="E177" s="25">
        <f t="shared" si="13"/>
      </c>
      <c r="F177" s="26">
        <f t="shared" si="14"/>
      </c>
      <c r="G177" s="27">
        <f t="shared" si="15"/>
      </c>
      <c r="H177" s="27">
        <f t="shared" si="16"/>
      </c>
      <c r="I177" s="28">
        <f t="shared" si="17"/>
      </c>
    </row>
    <row r="178" spans="4:9" ht="12.75">
      <c r="D178" s="7">
        <f t="shared" si="12"/>
      </c>
      <c r="E178" s="25">
        <f t="shared" si="13"/>
      </c>
      <c r="F178" s="26">
        <f t="shared" si="14"/>
      </c>
      <c r="G178" s="27">
        <f t="shared" si="15"/>
      </c>
      <c r="H178" s="27">
        <f t="shared" si="16"/>
      </c>
      <c r="I178" s="28">
        <f t="shared" si="17"/>
      </c>
    </row>
    <row r="179" spans="4:9" ht="12.75">
      <c r="D179" s="7">
        <f t="shared" si="12"/>
      </c>
      <c r="E179" s="25">
        <f t="shared" si="13"/>
      </c>
      <c r="F179" s="26">
        <f t="shared" si="14"/>
      </c>
      <c r="G179" s="27">
        <f t="shared" si="15"/>
      </c>
      <c r="H179" s="27">
        <f t="shared" si="16"/>
      </c>
      <c r="I179" s="28">
        <f t="shared" si="17"/>
      </c>
    </row>
    <row r="180" spans="4:9" ht="12.75">
      <c r="D180" s="7">
        <f t="shared" si="12"/>
      </c>
      <c r="E180" s="25">
        <f t="shared" si="13"/>
      </c>
      <c r="F180" s="26">
        <f t="shared" si="14"/>
      </c>
      <c r="G180" s="27">
        <f t="shared" si="15"/>
      </c>
      <c r="H180" s="27">
        <f t="shared" si="16"/>
      </c>
      <c r="I180" s="28">
        <f t="shared" si="17"/>
      </c>
    </row>
    <row r="181" spans="4:9" ht="12.75">
      <c r="D181" s="7">
        <f t="shared" si="12"/>
      </c>
      <c r="E181" s="25">
        <f t="shared" si="13"/>
      </c>
      <c r="F181" s="26">
        <f t="shared" si="14"/>
      </c>
      <c r="G181" s="27">
        <f t="shared" si="15"/>
      </c>
      <c r="H181" s="27">
        <f t="shared" si="16"/>
      </c>
      <c r="I181" s="28">
        <f t="shared" si="17"/>
      </c>
    </row>
    <row r="182" spans="4:9" ht="12.75">
      <c r="D182" s="7">
        <f t="shared" si="12"/>
      </c>
      <c r="E182" s="25">
        <f t="shared" si="13"/>
      </c>
      <c r="F182" s="26">
        <f t="shared" si="14"/>
      </c>
      <c r="G182" s="27">
        <f t="shared" si="15"/>
      </c>
      <c r="H182" s="27">
        <f t="shared" si="16"/>
      </c>
      <c r="I182" s="28">
        <f t="shared" si="17"/>
      </c>
    </row>
    <row r="183" spans="4:9" ht="12.75">
      <c r="D183" s="7">
        <f t="shared" si="12"/>
      </c>
      <c r="E183" s="25">
        <f t="shared" si="13"/>
      </c>
      <c r="F183" s="26">
        <f t="shared" si="14"/>
      </c>
      <c r="G183" s="27">
        <f t="shared" si="15"/>
      </c>
      <c r="H183" s="27">
        <f t="shared" si="16"/>
      </c>
      <c r="I183" s="28">
        <f t="shared" si="17"/>
      </c>
    </row>
    <row r="184" spans="4:9" ht="12.75">
      <c r="D184" s="7">
        <f t="shared" si="12"/>
      </c>
      <c r="E184" s="25">
        <f t="shared" si="13"/>
      </c>
      <c r="F184" s="26">
        <f t="shared" si="14"/>
      </c>
      <c r="G184" s="27">
        <f t="shared" si="15"/>
      </c>
      <c r="H184" s="27">
        <f t="shared" si="16"/>
      </c>
      <c r="I184" s="28">
        <f t="shared" si="17"/>
      </c>
    </row>
    <row r="185" spans="4:9" ht="12.75">
      <c r="D185" s="7">
        <f t="shared" si="12"/>
      </c>
      <c r="E185" s="25">
        <f t="shared" si="13"/>
      </c>
      <c r="F185" s="26">
        <f t="shared" si="14"/>
      </c>
      <c r="G185" s="27">
        <f t="shared" si="15"/>
      </c>
      <c r="H185" s="27">
        <f t="shared" si="16"/>
      </c>
      <c r="I185" s="28">
        <f t="shared" si="17"/>
      </c>
    </row>
    <row r="186" spans="4:9" ht="12.75">
      <c r="D186" s="7">
        <f t="shared" si="12"/>
      </c>
      <c r="E186" s="25">
        <f t="shared" si="13"/>
      </c>
      <c r="F186" s="26">
        <f t="shared" si="14"/>
      </c>
      <c r="G186" s="27">
        <f t="shared" si="15"/>
      </c>
      <c r="H186" s="27">
        <f t="shared" si="16"/>
      </c>
      <c r="I186" s="28">
        <f t="shared" si="17"/>
      </c>
    </row>
    <row r="187" spans="4:9" ht="12.75">
      <c r="D187" s="7">
        <f t="shared" si="12"/>
      </c>
      <c r="E187" s="25">
        <f t="shared" si="13"/>
      </c>
      <c r="F187" s="26">
        <f t="shared" si="14"/>
      </c>
      <c r="G187" s="27">
        <f t="shared" si="15"/>
      </c>
      <c r="H187" s="27">
        <f t="shared" si="16"/>
      </c>
      <c r="I187" s="28">
        <f t="shared" si="17"/>
      </c>
    </row>
    <row r="188" spans="4:9" ht="12.75">
      <c r="D188" s="7">
        <f t="shared" si="12"/>
      </c>
      <c r="E188" s="25">
        <f t="shared" si="13"/>
      </c>
      <c r="F188" s="26">
        <f t="shared" si="14"/>
      </c>
      <c r="G188" s="27">
        <f t="shared" si="15"/>
      </c>
      <c r="H188" s="27">
        <f t="shared" si="16"/>
      </c>
      <c r="I188" s="28">
        <f t="shared" si="17"/>
      </c>
    </row>
    <row r="189" spans="4:9" ht="12.75">
      <c r="D189" s="7">
        <f t="shared" si="12"/>
      </c>
      <c r="E189" s="25">
        <f t="shared" si="13"/>
      </c>
      <c r="F189" s="26">
        <f t="shared" si="14"/>
      </c>
      <c r="G189" s="27">
        <f t="shared" si="15"/>
      </c>
      <c r="H189" s="27">
        <f t="shared" si="16"/>
      </c>
      <c r="I189" s="28">
        <f t="shared" si="17"/>
      </c>
    </row>
    <row r="190" spans="4:9" ht="12.75">
      <c r="D190" s="7">
        <f t="shared" si="12"/>
      </c>
      <c r="E190" s="25">
        <f t="shared" si="13"/>
      </c>
      <c r="F190" s="26">
        <f t="shared" si="14"/>
      </c>
      <c r="G190" s="27">
        <f t="shared" si="15"/>
      </c>
      <c r="H190" s="27">
        <f t="shared" si="16"/>
      </c>
      <c r="I190" s="28">
        <f t="shared" si="17"/>
      </c>
    </row>
    <row r="191" spans="4:9" ht="12.75">
      <c r="D191" s="7">
        <f t="shared" si="12"/>
      </c>
      <c r="E191" s="25">
        <f t="shared" si="13"/>
      </c>
      <c r="F191" s="26">
        <f t="shared" si="14"/>
      </c>
      <c r="G191" s="27">
        <f t="shared" si="15"/>
      </c>
      <c r="H191" s="27">
        <f t="shared" si="16"/>
      </c>
      <c r="I191" s="28">
        <f t="shared" si="17"/>
      </c>
    </row>
    <row r="192" spans="4:9" ht="12.75">
      <c r="D192" s="7">
        <f t="shared" si="12"/>
      </c>
      <c r="E192" s="25">
        <f t="shared" si="13"/>
      </c>
      <c r="F192" s="26">
        <f t="shared" si="14"/>
      </c>
      <c r="G192" s="27">
        <f t="shared" si="15"/>
      </c>
      <c r="H192" s="27">
        <f t="shared" si="16"/>
      </c>
      <c r="I192" s="28">
        <f t="shared" si="17"/>
      </c>
    </row>
    <row r="193" spans="4:9" ht="12.75">
      <c r="D193" s="7">
        <f t="shared" si="12"/>
      </c>
      <c r="E193" s="25">
        <f t="shared" si="13"/>
      </c>
      <c r="F193" s="26">
        <f t="shared" si="14"/>
      </c>
      <c r="G193" s="27">
        <f t="shared" si="15"/>
      </c>
      <c r="H193" s="27">
        <f t="shared" si="16"/>
      </c>
      <c r="I193" s="28">
        <f t="shared" si="17"/>
      </c>
    </row>
    <row r="194" spans="4:9" ht="12.75">
      <c r="D194" s="7">
        <f t="shared" si="12"/>
      </c>
      <c r="E194" s="25">
        <f t="shared" si="13"/>
      </c>
      <c r="F194" s="26">
        <f t="shared" si="14"/>
      </c>
      <c r="G194" s="27">
        <f t="shared" si="15"/>
      </c>
      <c r="H194" s="27">
        <f t="shared" si="16"/>
      </c>
      <c r="I194" s="28">
        <f t="shared" si="17"/>
      </c>
    </row>
    <row r="195" spans="4:9" ht="12.75">
      <c r="D195" s="7">
        <f t="shared" si="12"/>
      </c>
      <c r="E195" s="25">
        <f t="shared" si="13"/>
      </c>
      <c r="F195" s="26">
        <f t="shared" si="14"/>
      </c>
      <c r="G195" s="27">
        <f t="shared" si="15"/>
      </c>
      <c r="H195" s="27">
        <f t="shared" si="16"/>
      </c>
      <c r="I195" s="28">
        <f t="shared" si="17"/>
      </c>
    </row>
    <row r="196" spans="4:9" ht="12.75">
      <c r="D196" s="7">
        <f t="shared" si="12"/>
      </c>
      <c r="E196" s="25">
        <f t="shared" si="13"/>
      </c>
      <c r="F196" s="26">
        <f t="shared" si="14"/>
      </c>
      <c r="G196" s="27">
        <f t="shared" si="15"/>
      </c>
      <c r="H196" s="27">
        <f t="shared" si="16"/>
      </c>
      <c r="I196" s="28">
        <f t="shared" si="17"/>
      </c>
    </row>
    <row r="197" spans="4:9" ht="12.75">
      <c r="D197" s="7">
        <f t="shared" si="12"/>
      </c>
      <c r="E197" s="25">
        <f t="shared" si="13"/>
      </c>
      <c r="F197" s="26">
        <f t="shared" si="14"/>
      </c>
      <c r="G197" s="27">
        <f t="shared" si="15"/>
      </c>
      <c r="H197" s="27">
        <f t="shared" si="16"/>
      </c>
      <c r="I197" s="28">
        <f t="shared" si="17"/>
      </c>
    </row>
    <row r="198" spans="4:9" ht="12.75">
      <c r="D198" s="7">
        <f t="shared" si="12"/>
      </c>
      <c r="E198" s="25">
        <f t="shared" si="13"/>
      </c>
      <c r="F198" s="26">
        <f t="shared" si="14"/>
      </c>
      <c r="G198" s="27">
        <f t="shared" si="15"/>
      </c>
      <c r="H198" s="27">
        <f t="shared" si="16"/>
      </c>
      <c r="I198" s="28">
        <f t="shared" si="17"/>
      </c>
    </row>
    <row r="199" spans="4:9" ht="12.75">
      <c r="D199" s="7">
        <f t="shared" si="12"/>
      </c>
      <c r="E199" s="25">
        <f t="shared" si="13"/>
      </c>
      <c r="F199" s="26">
        <f t="shared" si="14"/>
      </c>
      <c r="G199" s="27">
        <f t="shared" si="15"/>
      </c>
      <c r="H199" s="27">
        <f t="shared" si="16"/>
      </c>
      <c r="I199" s="28">
        <f t="shared" si="17"/>
      </c>
    </row>
    <row r="200" spans="4:9" ht="12.75">
      <c r="D200" s="7">
        <f t="shared" si="12"/>
      </c>
      <c r="E200" s="25">
        <f t="shared" si="13"/>
      </c>
      <c r="F200" s="26">
        <f t="shared" si="14"/>
      </c>
      <c r="G200" s="27">
        <f t="shared" si="15"/>
      </c>
      <c r="H200" s="27">
        <f t="shared" si="16"/>
      </c>
      <c r="I200" s="28">
        <f t="shared" si="17"/>
      </c>
    </row>
    <row r="201" spans="4:9" ht="12.75">
      <c r="D201" s="7">
        <f t="shared" si="12"/>
      </c>
      <c r="E201" s="25">
        <f t="shared" si="13"/>
      </c>
      <c r="F201" s="26">
        <f t="shared" si="14"/>
      </c>
      <c r="G201" s="27">
        <f t="shared" si="15"/>
      </c>
      <c r="H201" s="27">
        <f t="shared" si="16"/>
      </c>
      <c r="I201" s="28">
        <f t="shared" si="17"/>
      </c>
    </row>
    <row r="202" spans="4:9" ht="12.75">
      <c r="D202" s="7">
        <f t="shared" si="12"/>
      </c>
      <c r="E202" s="25">
        <f t="shared" si="13"/>
      </c>
      <c r="F202" s="26">
        <f t="shared" si="14"/>
      </c>
      <c r="G202" s="27">
        <f t="shared" si="15"/>
      </c>
      <c r="H202" s="27">
        <f t="shared" si="16"/>
      </c>
      <c r="I202" s="28">
        <f t="shared" si="17"/>
      </c>
    </row>
    <row r="203" spans="4:9" ht="12.75">
      <c r="D203" s="7">
        <f t="shared" si="12"/>
      </c>
      <c r="E203" s="25">
        <f t="shared" si="13"/>
      </c>
      <c r="F203" s="26">
        <f t="shared" si="14"/>
      </c>
      <c r="G203" s="27">
        <f t="shared" si="15"/>
      </c>
      <c r="H203" s="27">
        <f t="shared" si="16"/>
      </c>
      <c r="I203" s="28">
        <f t="shared" si="17"/>
      </c>
    </row>
    <row r="204" spans="4:9" ht="12.75">
      <c r="D204" s="7">
        <f t="shared" si="12"/>
      </c>
      <c r="E204" s="25">
        <f t="shared" si="13"/>
      </c>
      <c r="F204" s="26">
        <f t="shared" si="14"/>
      </c>
      <c r="G204" s="27">
        <f t="shared" si="15"/>
      </c>
      <c r="H204" s="27">
        <f t="shared" si="16"/>
      </c>
      <c r="I204" s="28">
        <f t="shared" si="17"/>
      </c>
    </row>
    <row r="205" spans="4:9" ht="12.75">
      <c r="D205" s="7">
        <f t="shared" si="12"/>
      </c>
      <c r="E205" s="25">
        <f t="shared" si="13"/>
      </c>
      <c r="F205" s="26">
        <f t="shared" si="14"/>
      </c>
      <c r="G205" s="27">
        <f t="shared" si="15"/>
      </c>
      <c r="H205" s="27">
        <f t="shared" si="16"/>
      </c>
      <c r="I205" s="28">
        <f t="shared" si="17"/>
      </c>
    </row>
    <row r="206" spans="4:9" ht="12.75">
      <c r="D206" s="7">
        <f t="shared" si="12"/>
      </c>
      <c r="E206" s="25">
        <f t="shared" si="13"/>
      </c>
      <c r="F206" s="26">
        <f t="shared" si="14"/>
      </c>
      <c r="G206" s="27">
        <f t="shared" si="15"/>
      </c>
      <c r="H206" s="27">
        <f t="shared" si="16"/>
      </c>
      <c r="I206" s="28">
        <f t="shared" si="17"/>
      </c>
    </row>
    <row r="207" spans="4:9" ht="12.75">
      <c r="D207" s="7">
        <f t="shared" si="12"/>
      </c>
      <c r="E207" s="25">
        <f t="shared" si="13"/>
      </c>
      <c r="F207" s="26">
        <f t="shared" si="14"/>
      </c>
      <c r="G207" s="27">
        <f t="shared" si="15"/>
      </c>
      <c r="H207" s="27">
        <f t="shared" si="16"/>
      </c>
      <c r="I207" s="28">
        <f t="shared" si="17"/>
      </c>
    </row>
    <row r="208" spans="4:9" ht="12.75">
      <c r="D208" s="7">
        <f t="shared" si="12"/>
      </c>
      <c r="E208" s="25">
        <f t="shared" si="13"/>
      </c>
      <c r="F208" s="26">
        <f t="shared" si="14"/>
      </c>
      <c r="G208" s="27">
        <f t="shared" si="15"/>
      </c>
      <c r="H208" s="27">
        <f t="shared" si="16"/>
      </c>
      <c r="I208" s="28">
        <f t="shared" si="17"/>
      </c>
    </row>
    <row r="209" spans="4:9" ht="12.75">
      <c r="D209" s="7">
        <f aca="true" t="shared" si="18" ref="D209:D250">IF(controllo_valori*Controllo_Num_Max_Rate,Num_Progr_Rata,"")</f>
      </c>
      <c r="E209" s="25">
        <f aca="true" t="shared" si="19" ref="E209:E250">IF(controllo_valori*Controllo_Num_Max_Rate,Data_Progr_Rata,"")</f>
      </c>
      <c r="F209" s="26">
        <f aca="true" t="shared" si="20" ref="F209:F250">IF(controllo_valori*Controllo_Num_Max_Rate,importo_rata_mensile,"")</f>
      </c>
      <c r="G209" s="27">
        <f aca="true" t="shared" si="21" ref="G209:G250">IF(controllo_valori*Controllo_Num_Max_Rate,Quota_Capitale,"")</f>
      </c>
      <c r="H209" s="27">
        <f aca="true" t="shared" si="22" ref="H209:H250">IF(controllo_valori*Controllo_Num_Max_Rate,Quota_Interessi,"")</f>
      </c>
      <c r="I209" s="28">
        <f aca="true" t="shared" si="23" ref="I209:I250">IF(controllo_valori*Controllo_Num_Max_Rate,Importo_residuo,"")</f>
      </c>
    </row>
    <row r="210" spans="4:9" ht="12.75">
      <c r="D210" s="7">
        <f t="shared" si="18"/>
      </c>
      <c r="E210" s="25">
        <f t="shared" si="19"/>
      </c>
      <c r="F210" s="26">
        <f t="shared" si="20"/>
      </c>
      <c r="G210" s="27">
        <f t="shared" si="21"/>
      </c>
      <c r="H210" s="27">
        <f t="shared" si="22"/>
      </c>
      <c r="I210" s="28">
        <f t="shared" si="23"/>
      </c>
    </row>
    <row r="211" spans="4:9" ht="12.75">
      <c r="D211" s="7">
        <f t="shared" si="18"/>
      </c>
      <c r="E211" s="25">
        <f t="shared" si="19"/>
      </c>
      <c r="F211" s="26">
        <f t="shared" si="20"/>
      </c>
      <c r="G211" s="27">
        <f t="shared" si="21"/>
      </c>
      <c r="H211" s="27">
        <f t="shared" si="22"/>
      </c>
      <c r="I211" s="28">
        <f t="shared" si="23"/>
      </c>
    </row>
    <row r="212" spans="4:9" ht="12.75">
      <c r="D212" s="7">
        <f t="shared" si="18"/>
      </c>
      <c r="E212" s="25">
        <f t="shared" si="19"/>
      </c>
      <c r="F212" s="26">
        <f t="shared" si="20"/>
      </c>
      <c r="G212" s="27">
        <f t="shared" si="21"/>
      </c>
      <c r="H212" s="27">
        <f t="shared" si="22"/>
      </c>
      <c r="I212" s="28">
        <f t="shared" si="23"/>
      </c>
    </row>
    <row r="213" spans="4:9" ht="12.75">
      <c r="D213" s="7">
        <f t="shared" si="18"/>
      </c>
      <c r="E213" s="25">
        <f t="shared" si="19"/>
      </c>
      <c r="F213" s="26">
        <f t="shared" si="20"/>
      </c>
      <c r="G213" s="27">
        <f t="shared" si="21"/>
      </c>
      <c r="H213" s="27">
        <f t="shared" si="22"/>
      </c>
      <c r="I213" s="28">
        <f t="shared" si="23"/>
      </c>
    </row>
    <row r="214" spans="4:9" ht="12.75">
      <c r="D214" s="7">
        <f t="shared" si="18"/>
      </c>
      <c r="E214" s="25">
        <f t="shared" si="19"/>
      </c>
      <c r="F214" s="26">
        <f t="shared" si="20"/>
      </c>
      <c r="G214" s="27">
        <f t="shared" si="21"/>
      </c>
      <c r="H214" s="27">
        <f t="shared" si="22"/>
      </c>
      <c r="I214" s="28">
        <f t="shared" si="23"/>
      </c>
    </row>
    <row r="215" spans="4:9" ht="12.75">
      <c r="D215" s="7">
        <f t="shared" si="18"/>
      </c>
      <c r="E215" s="25">
        <f t="shared" si="19"/>
      </c>
      <c r="F215" s="26">
        <f t="shared" si="20"/>
      </c>
      <c r="G215" s="27">
        <f t="shared" si="21"/>
      </c>
      <c r="H215" s="27">
        <f t="shared" si="22"/>
      </c>
      <c r="I215" s="28">
        <f t="shared" si="23"/>
      </c>
    </row>
    <row r="216" spans="4:9" ht="12.75">
      <c r="D216" s="7">
        <f t="shared" si="18"/>
      </c>
      <c r="E216" s="25">
        <f t="shared" si="19"/>
      </c>
      <c r="F216" s="26">
        <f t="shared" si="20"/>
      </c>
      <c r="G216" s="27">
        <f t="shared" si="21"/>
      </c>
      <c r="H216" s="27">
        <f t="shared" si="22"/>
      </c>
      <c r="I216" s="28">
        <f t="shared" si="23"/>
      </c>
    </row>
    <row r="217" spans="4:9" ht="12.75">
      <c r="D217" s="7">
        <f t="shared" si="18"/>
      </c>
      <c r="E217" s="25">
        <f t="shared" si="19"/>
      </c>
      <c r="F217" s="26">
        <f t="shared" si="20"/>
      </c>
      <c r="G217" s="27">
        <f t="shared" si="21"/>
      </c>
      <c r="H217" s="27">
        <f t="shared" si="22"/>
      </c>
      <c r="I217" s="28">
        <f t="shared" si="23"/>
      </c>
    </row>
    <row r="218" spans="4:9" ht="12.75">
      <c r="D218" s="7">
        <f t="shared" si="18"/>
      </c>
      <c r="E218" s="25">
        <f t="shared" si="19"/>
      </c>
      <c r="F218" s="26">
        <f t="shared" si="20"/>
      </c>
      <c r="G218" s="27">
        <f t="shared" si="21"/>
      </c>
      <c r="H218" s="27">
        <f t="shared" si="22"/>
      </c>
      <c r="I218" s="28">
        <f t="shared" si="23"/>
      </c>
    </row>
    <row r="219" spans="4:9" ht="12.75">
      <c r="D219" s="7">
        <f t="shared" si="18"/>
      </c>
      <c r="E219" s="25">
        <f t="shared" si="19"/>
      </c>
      <c r="F219" s="26">
        <f t="shared" si="20"/>
      </c>
      <c r="G219" s="27">
        <f t="shared" si="21"/>
      </c>
      <c r="H219" s="27">
        <f t="shared" si="22"/>
      </c>
      <c r="I219" s="28">
        <f t="shared" si="23"/>
      </c>
    </row>
    <row r="220" spans="4:9" ht="12.75">
      <c r="D220" s="7">
        <f t="shared" si="18"/>
      </c>
      <c r="E220" s="25">
        <f t="shared" si="19"/>
      </c>
      <c r="F220" s="26">
        <f t="shared" si="20"/>
      </c>
      <c r="G220" s="27">
        <f t="shared" si="21"/>
      </c>
      <c r="H220" s="27">
        <f t="shared" si="22"/>
      </c>
      <c r="I220" s="28">
        <f t="shared" si="23"/>
      </c>
    </row>
    <row r="221" spans="4:9" ht="12.75">
      <c r="D221" s="7">
        <f t="shared" si="18"/>
      </c>
      <c r="E221" s="25">
        <f t="shared" si="19"/>
      </c>
      <c r="F221" s="26">
        <f t="shared" si="20"/>
      </c>
      <c r="G221" s="27">
        <f t="shared" si="21"/>
      </c>
      <c r="H221" s="27">
        <f t="shared" si="22"/>
      </c>
      <c r="I221" s="28">
        <f t="shared" si="23"/>
      </c>
    </row>
    <row r="222" spans="4:9" ht="12.75">
      <c r="D222" s="7">
        <f t="shared" si="18"/>
      </c>
      <c r="E222" s="25">
        <f t="shared" si="19"/>
      </c>
      <c r="F222" s="26">
        <f t="shared" si="20"/>
      </c>
      <c r="G222" s="27">
        <f t="shared" si="21"/>
      </c>
      <c r="H222" s="27">
        <f t="shared" si="22"/>
      </c>
      <c r="I222" s="28">
        <f t="shared" si="23"/>
      </c>
    </row>
    <row r="223" spans="4:9" ht="12.75">
      <c r="D223" s="7">
        <f t="shared" si="18"/>
      </c>
      <c r="E223" s="25">
        <f t="shared" si="19"/>
      </c>
      <c r="F223" s="26">
        <f t="shared" si="20"/>
      </c>
      <c r="G223" s="27">
        <f t="shared" si="21"/>
      </c>
      <c r="H223" s="27">
        <f t="shared" si="22"/>
      </c>
      <c r="I223" s="28">
        <f t="shared" si="23"/>
      </c>
    </row>
    <row r="224" spans="4:9" ht="12.75">
      <c r="D224" s="7">
        <f t="shared" si="18"/>
      </c>
      <c r="E224" s="25">
        <f t="shared" si="19"/>
      </c>
      <c r="F224" s="26">
        <f t="shared" si="20"/>
      </c>
      <c r="G224" s="27">
        <f t="shared" si="21"/>
      </c>
      <c r="H224" s="27">
        <f t="shared" si="22"/>
      </c>
      <c r="I224" s="28">
        <f t="shared" si="23"/>
      </c>
    </row>
    <row r="225" spans="4:9" ht="12.75">
      <c r="D225" s="7">
        <f t="shared" si="18"/>
      </c>
      <c r="E225" s="25">
        <f t="shared" si="19"/>
      </c>
      <c r="F225" s="26">
        <f t="shared" si="20"/>
      </c>
      <c r="G225" s="27">
        <f t="shared" si="21"/>
      </c>
      <c r="H225" s="27">
        <f t="shared" si="22"/>
      </c>
      <c r="I225" s="28">
        <f t="shared" si="23"/>
      </c>
    </row>
    <row r="226" spans="4:9" ht="12.75">
      <c r="D226" s="7">
        <f t="shared" si="18"/>
      </c>
      <c r="E226" s="25">
        <f t="shared" si="19"/>
      </c>
      <c r="F226" s="26">
        <f t="shared" si="20"/>
      </c>
      <c r="G226" s="27">
        <f t="shared" si="21"/>
      </c>
      <c r="H226" s="27">
        <f t="shared" si="22"/>
      </c>
      <c r="I226" s="28">
        <f t="shared" si="23"/>
      </c>
    </row>
    <row r="227" spans="4:9" ht="12.75">
      <c r="D227" s="7">
        <f t="shared" si="18"/>
      </c>
      <c r="E227" s="25">
        <f t="shared" si="19"/>
      </c>
      <c r="F227" s="26">
        <f t="shared" si="20"/>
      </c>
      <c r="G227" s="27">
        <f t="shared" si="21"/>
      </c>
      <c r="H227" s="27">
        <f t="shared" si="22"/>
      </c>
      <c r="I227" s="28">
        <f t="shared" si="23"/>
      </c>
    </row>
    <row r="228" spans="4:9" ht="12.75">
      <c r="D228" s="7">
        <f t="shared" si="18"/>
      </c>
      <c r="E228" s="25">
        <f t="shared" si="19"/>
      </c>
      <c r="F228" s="26">
        <f t="shared" si="20"/>
      </c>
      <c r="G228" s="27">
        <f t="shared" si="21"/>
      </c>
      <c r="H228" s="27">
        <f t="shared" si="22"/>
      </c>
      <c r="I228" s="28">
        <f t="shared" si="23"/>
      </c>
    </row>
    <row r="229" spans="4:9" ht="12.75">
      <c r="D229" s="7">
        <f t="shared" si="18"/>
      </c>
      <c r="E229" s="25">
        <f t="shared" si="19"/>
      </c>
      <c r="F229" s="26">
        <f t="shared" si="20"/>
      </c>
      <c r="G229" s="27">
        <f t="shared" si="21"/>
      </c>
      <c r="H229" s="27">
        <f t="shared" si="22"/>
      </c>
      <c r="I229" s="28">
        <f t="shared" si="23"/>
      </c>
    </row>
    <row r="230" spans="4:9" ht="12.75">
      <c r="D230" s="7">
        <f t="shared" si="18"/>
      </c>
      <c r="E230" s="25">
        <f t="shared" si="19"/>
      </c>
      <c r="F230" s="26">
        <f t="shared" si="20"/>
      </c>
      <c r="G230" s="27">
        <f t="shared" si="21"/>
      </c>
      <c r="H230" s="27">
        <f t="shared" si="22"/>
      </c>
      <c r="I230" s="28">
        <f t="shared" si="23"/>
      </c>
    </row>
    <row r="231" spans="4:9" ht="12.75">
      <c r="D231" s="7">
        <f t="shared" si="18"/>
      </c>
      <c r="E231" s="25">
        <f t="shared" si="19"/>
      </c>
      <c r="F231" s="26">
        <f t="shared" si="20"/>
      </c>
      <c r="G231" s="27">
        <f t="shared" si="21"/>
      </c>
      <c r="H231" s="27">
        <f t="shared" si="22"/>
      </c>
      <c r="I231" s="28">
        <f t="shared" si="23"/>
      </c>
    </row>
    <row r="232" spans="4:9" ht="12.75">
      <c r="D232" s="7">
        <f t="shared" si="18"/>
      </c>
      <c r="E232" s="25">
        <f t="shared" si="19"/>
      </c>
      <c r="F232" s="26">
        <f t="shared" si="20"/>
      </c>
      <c r="G232" s="27">
        <f t="shared" si="21"/>
      </c>
      <c r="H232" s="27">
        <f t="shared" si="22"/>
      </c>
      <c r="I232" s="28">
        <f t="shared" si="23"/>
      </c>
    </row>
    <row r="233" spans="4:9" ht="12.75">
      <c r="D233" s="7">
        <f t="shared" si="18"/>
      </c>
      <c r="E233" s="25">
        <f t="shared" si="19"/>
      </c>
      <c r="F233" s="26">
        <f t="shared" si="20"/>
      </c>
      <c r="G233" s="27">
        <f t="shared" si="21"/>
      </c>
      <c r="H233" s="27">
        <f t="shared" si="22"/>
      </c>
      <c r="I233" s="28">
        <f t="shared" si="23"/>
      </c>
    </row>
    <row r="234" spans="4:9" ht="12.75">
      <c r="D234" s="7">
        <f t="shared" si="18"/>
      </c>
      <c r="E234" s="25">
        <f t="shared" si="19"/>
      </c>
      <c r="F234" s="26">
        <f t="shared" si="20"/>
      </c>
      <c r="G234" s="27">
        <f t="shared" si="21"/>
      </c>
      <c r="H234" s="27">
        <f t="shared" si="22"/>
      </c>
      <c r="I234" s="28">
        <f t="shared" si="23"/>
      </c>
    </row>
    <row r="235" spans="4:9" ht="12.75">
      <c r="D235" s="7">
        <f t="shared" si="18"/>
      </c>
      <c r="E235" s="25">
        <f t="shared" si="19"/>
      </c>
      <c r="F235" s="26">
        <f t="shared" si="20"/>
      </c>
      <c r="G235" s="27">
        <f t="shared" si="21"/>
      </c>
      <c r="H235" s="27">
        <f t="shared" si="22"/>
      </c>
      <c r="I235" s="28">
        <f t="shared" si="23"/>
      </c>
    </row>
    <row r="236" spans="4:9" ht="12.75">
      <c r="D236" s="7">
        <f t="shared" si="18"/>
      </c>
      <c r="E236" s="25">
        <f t="shared" si="19"/>
      </c>
      <c r="F236" s="26">
        <f t="shared" si="20"/>
      </c>
      <c r="G236" s="27">
        <f t="shared" si="21"/>
      </c>
      <c r="H236" s="27">
        <f t="shared" si="22"/>
      </c>
      <c r="I236" s="28">
        <f t="shared" si="23"/>
      </c>
    </row>
    <row r="237" spans="4:9" ht="12.75">
      <c r="D237" s="7">
        <f t="shared" si="18"/>
      </c>
      <c r="E237" s="25">
        <f t="shared" si="19"/>
      </c>
      <c r="F237" s="26">
        <f t="shared" si="20"/>
      </c>
      <c r="G237" s="27">
        <f t="shared" si="21"/>
      </c>
      <c r="H237" s="27">
        <f t="shared" si="22"/>
      </c>
      <c r="I237" s="28">
        <f t="shared" si="23"/>
      </c>
    </row>
    <row r="238" spans="4:9" ht="12.75">
      <c r="D238" s="7">
        <f t="shared" si="18"/>
      </c>
      <c r="E238" s="25">
        <f t="shared" si="19"/>
      </c>
      <c r="F238" s="26">
        <f t="shared" si="20"/>
      </c>
      <c r="G238" s="27">
        <f t="shared" si="21"/>
      </c>
      <c r="H238" s="27">
        <f t="shared" si="22"/>
      </c>
      <c r="I238" s="28">
        <f t="shared" si="23"/>
      </c>
    </row>
    <row r="239" spans="4:9" ht="12.75">
      <c r="D239" s="7">
        <f t="shared" si="18"/>
      </c>
      <c r="E239" s="25">
        <f t="shared" si="19"/>
      </c>
      <c r="F239" s="26">
        <f t="shared" si="20"/>
      </c>
      <c r="G239" s="27">
        <f t="shared" si="21"/>
      </c>
      <c r="H239" s="27">
        <f t="shared" si="22"/>
      </c>
      <c r="I239" s="28">
        <f t="shared" si="23"/>
      </c>
    </row>
    <row r="240" spans="4:9" ht="12.75">
      <c r="D240" s="7">
        <f t="shared" si="18"/>
      </c>
      <c r="E240" s="25">
        <f t="shared" si="19"/>
      </c>
      <c r="F240" s="26">
        <f t="shared" si="20"/>
      </c>
      <c r="G240" s="27">
        <f t="shared" si="21"/>
      </c>
      <c r="H240" s="27">
        <f t="shared" si="22"/>
      </c>
      <c r="I240" s="28">
        <f t="shared" si="23"/>
      </c>
    </row>
    <row r="241" spans="4:9" ht="12.75">
      <c r="D241" s="7">
        <f t="shared" si="18"/>
      </c>
      <c r="E241" s="25">
        <f t="shared" si="19"/>
      </c>
      <c r="F241" s="26">
        <f t="shared" si="20"/>
      </c>
      <c r="G241" s="27">
        <f t="shared" si="21"/>
      </c>
      <c r="H241" s="27">
        <f t="shared" si="22"/>
      </c>
      <c r="I241" s="28">
        <f t="shared" si="23"/>
      </c>
    </row>
    <row r="242" spans="4:9" ht="12.75">
      <c r="D242" s="7">
        <f t="shared" si="18"/>
      </c>
      <c r="E242" s="25">
        <f t="shared" si="19"/>
      </c>
      <c r="F242" s="26">
        <f t="shared" si="20"/>
      </c>
      <c r="G242" s="27">
        <f t="shared" si="21"/>
      </c>
      <c r="H242" s="27">
        <f t="shared" si="22"/>
      </c>
      <c r="I242" s="28">
        <f t="shared" si="23"/>
      </c>
    </row>
    <row r="243" spans="4:9" ht="12.75">
      <c r="D243" s="7">
        <f t="shared" si="18"/>
      </c>
      <c r="E243" s="25">
        <f t="shared" si="19"/>
      </c>
      <c r="F243" s="26">
        <f t="shared" si="20"/>
      </c>
      <c r="G243" s="27">
        <f t="shared" si="21"/>
      </c>
      <c r="H243" s="27">
        <f t="shared" si="22"/>
      </c>
      <c r="I243" s="28">
        <f t="shared" si="23"/>
      </c>
    </row>
    <row r="244" spans="4:9" ht="12.75">
      <c r="D244" s="7">
        <f t="shared" si="18"/>
      </c>
      <c r="E244" s="25">
        <f t="shared" si="19"/>
      </c>
      <c r="F244" s="26">
        <f t="shared" si="20"/>
      </c>
      <c r="G244" s="27">
        <f t="shared" si="21"/>
      </c>
      <c r="H244" s="27">
        <f t="shared" si="22"/>
      </c>
      <c r="I244" s="28">
        <f t="shared" si="23"/>
      </c>
    </row>
    <row r="245" spans="4:9" ht="12.75">
      <c r="D245" s="7">
        <f t="shared" si="18"/>
      </c>
      <c r="E245" s="25">
        <f t="shared" si="19"/>
      </c>
      <c r="F245" s="26">
        <f t="shared" si="20"/>
      </c>
      <c r="G245" s="27">
        <f t="shared" si="21"/>
      </c>
      <c r="H245" s="27">
        <f t="shared" si="22"/>
      </c>
      <c r="I245" s="28">
        <f t="shared" si="23"/>
      </c>
    </row>
    <row r="246" spans="4:9" ht="12.75">
      <c r="D246" s="7">
        <f t="shared" si="18"/>
      </c>
      <c r="E246" s="25">
        <f t="shared" si="19"/>
      </c>
      <c r="F246" s="26">
        <f t="shared" si="20"/>
      </c>
      <c r="G246" s="27">
        <f t="shared" si="21"/>
      </c>
      <c r="H246" s="27">
        <f t="shared" si="22"/>
      </c>
      <c r="I246" s="28">
        <f t="shared" si="23"/>
      </c>
    </row>
    <row r="247" spans="4:9" ht="12.75">
      <c r="D247" s="7">
        <f t="shared" si="18"/>
      </c>
      <c r="E247" s="25">
        <f t="shared" si="19"/>
      </c>
      <c r="F247" s="26">
        <f t="shared" si="20"/>
      </c>
      <c r="G247" s="27">
        <f t="shared" si="21"/>
      </c>
      <c r="H247" s="27">
        <f t="shared" si="22"/>
      </c>
      <c r="I247" s="28">
        <f t="shared" si="23"/>
      </c>
    </row>
    <row r="248" spans="4:9" ht="12.75">
      <c r="D248" s="7">
        <f t="shared" si="18"/>
      </c>
      <c r="E248" s="25">
        <f t="shared" si="19"/>
      </c>
      <c r="F248" s="26">
        <f t="shared" si="20"/>
      </c>
      <c r="G248" s="27">
        <f t="shared" si="21"/>
      </c>
      <c r="H248" s="27">
        <f t="shared" si="22"/>
      </c>
      <c r="I248" s="28">
        <f t="shared" si="23"/>
      </c>
    </row>
    <row r="249" spans="4:9" ht="12.75">
      <c r="D249" s="7">
        <f t="shared" si="18"/>
      </c>
      <c r="E249" s="25">
        <f t="shared" si="19"/>
      </c>
      <c r="F249" s="26">
        <f t="shared" si="20"/>
      </c>
      <c r="G249" s="27">
        <f t="shared" si="21"/>
      </c>
      <c r="H249" s="27">
        <f t="shared" si="22"/>
      </c>
      <c r="I249" s="28">
        <f t="shared" si="23"/>
      </c>
    </row>
    <row r="250" spans="4:9" ht="12.75">
      <c r="D250" s="7">
        <f t="shared" si="18"/>
      </c>
      <c r="E250" s="25">
        <f t="shared" si="19"/>
      </c>
      <c r="F250" s="26">
        <f t="shared" si="20"/>
      </c>
      <c r="G250" s="27">
        <f t="shared" si="21"/>
      </c>
      <c r="H250" s="27">
        <f t="shared" si="22"/>
      </c>
      <c r="I250" s="28">
        <f t="shared" si="23"/>
      </c>
    </row>
  </sheetData>
  <sheetProtection sheet="1" objects="1" scenarios="1"/>
  <dataValidations count="1">
    <dataValidation type="list" allowBlank="1" showInputMessage="1" showErrorMessage="1" sqref="E9">
      <formula1>elenco_anni_durata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barontini</dc:creator>
  <cp:keywords/>
  <dc:description/>
  <cp:lastModifiedBy>marco barontini</cp:lastModifiedBy>
  <dcterms:created xsi:type="dcterms:W3CDTF">2008-09-01T20:43:21Z</dcterms:created>
  <dcterms:modified xsi:type="dcterms:W3CDTF">2008-09-02T21:40:30Z</dcterms:modified>
  <cp:category/>
  <cp:version/>
  <cp:contentType/>
  <cp:contentStatus/>
</cp:coreProperties>
</file>