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20" yWindow="270" windowWidth="15480" windowHeight="11640" tabRatio="936" activeTab="1"/>
  </bookViews>
  <sheets>
    <sheet name="Dati" sheetId="17" r:id="rId1"/>
    <sheet name="Leggimi" sheetId="16" r:id="rId2"/>
    <sheet name="Riepilogo" sheetId="15" r:id="rId3"/>
    <sheet name="Gennaio" sheetId="14" r:id="rId4"/>
    <sheet name="Febbraio" sheetId="13" r:id="rId5"/>
    <sheet name="Marzo" sheetId="12" r:id="rId6"/>
    <sheet name="Aprile" sheetId="11" r:id="rId7"/>
    <sheet name="Maggio" sheetId="10" r:id="rId8"/>
    <sheet name="Giugno" sheetId="9" r:id="rId9"/>
    <sheet name="Luglio" sheetId="8" r:id="rId10"/>
    <sheet name="Agosto" sheetId="7" r:id="rId11"/>
    <sheet name="Settembre" sheetId="6" r:id="rId12"/>
    <sheet name="Ottobre" sheetId="5" r:id="rId13"/>
    <sheet name="Novembre" sheetId="4" r:id="rId14"/>
    <sheet name="Dicembre" sheetId="1" r:id="rId15"/>
    <sheet name="TOTALI" sheetId="2" r:id="rId16"/>
    <sheet name="GRAFICI" sheetId="3" r:id="rId17"/>
  </sheets>
  <calcPr calcId="124519"/>
</workbook>
</file>

<file path=xl/calcChain.xml><?xml version="1.0" encoding="utf-8"?>
<calcChain xmlns="http://schemas.openxmlformats.org/spreadsheetml/2006/main">
  <c r="AI7" i="13"/>
  <c r="AI7" i="12"/>
  <c r="AI7" i="11"/>
  <c r="AI7" i="10"/>
  <c r="AI7" i="9"/>
  <c r="AI7" i="8"/>
  <c r="AI7" i="7"/>
  <c r="AI7" i="6"/>
  <c r="AI7" i="5"/>
  <c r="AI7" i="4"/>
  <c r="AI7" i="1"/>
  <c r="AI7" i="14"/>
  <c r="B23" i="13"/>
  <c r="B23" i="12"/>
  <c r="B23" i="11"/>
  <c r="B23" i="10"/>
  <c r="B23" i="9"/>
  <c r="B23" i="8"/>
  <c r="B23" i="7"/>
  <c r="B23" i="6"/>
  <c r="B23" i="5"/>
  <c r="B23" i="4"/>
  <c r="B23" i="1"/>
  <c r="B23" i="14"/>
  <c r="B22" i="13"/>
  <c r="B22" i="12"/>
  <c r="B22" i="11"/>
  <c r="B22" i="10"/>
  <c r="B22" i="9"/>
  <c r="B22" i="8"/>
  <c r="B22" i="7"/>
  <c r="B22" i="6"/>
  <c r="B22" i="5"/>
  <c r="B22" i="4"/>
  <c r="B22" i="1"/>
  <c r="B22" i="14"/>
  <c r="B21" i="13"/>
  <c r="B21" i="12"/>
  <c r="B21" i="11"/>
  <c r="B21" i="10"/>
  <c r="B21" i="9"/>
  <c r="B21" i="8"/>
  <c r="B21" i="7"/>
  <c r="B21" i="6"/>
  <c r="B21" i="5"/>
  <c r="B21" i="4"/>
  <c r="B21" i="1"/>
  <c r="B21" i="14"/>
  <c r="B20" i="13"/>
  <c r="B20" i="12"/>
  <c r="B20" i="11"/>
  <c r="B20" i="10"/>
  <c r="B20" i="9"/>
  <c r="B20" i="8"/>
  <c r="B20" i="7"/>
  <c r="B20" i="6"/>
  <c r="B20" i="5"/>
  <c r="B20" i="4"/>
  <c r="B20" i="1"/>
  <c r="B20" i="14"/>
  <c r="B19" i="13"/>
  <c r="B19" i="12"/>
  <c r="B19" i="11"/>
  <c r="B19" i="10"/>
  <c r="B19" i="9"/>
  <c r="B19" i="8"/>
  <c r="B19" i="7"/>
  <c r="B19" i="6"/>
  <c r="B19" i="5"/>
  <c r="B19" i="4"/>
  <c r="B19" i="1"/>
  <c r="B19" i="14"/>
  <c r="B18" i="13"/>
  <c r="B18" i="12"/>
  <c r="B18" i="11"/>
  <c r="B18" i="10"/>
  <c r="B18" i="9"/>
  <c r="B18" i="8"/>
  <c r="B18" i="7"/>
  <c r="B18" i="6"/>
  <c r="B18" i="5"/>
  <c r="B18" i="4"/>
  <c r="B18" i="1"/>
  <c r="B18" i="14"/>
  <c r="B17" i="13"/>
  <c r="B17" i="12"/>
  <c r="B17" i="11"/>
  <c r="B17" i="10"/>
  <c r="B17" i="9"/>
  <c r="B17" i="8"/>
  <c r="B17" i="7"/>
  <c r="B17" i="6"/>
  <c r="B17" i="5"/>
  <c r="B17" i="4"/>
  <c r="B17" i="1"/>
  <c r="B17" i="14"/>
  <c r="B16" i="13"/>
  <c r="B16" i="12"/>
  <c r="B16" i="11"/>
  <c r="B16" i="10"/>
  <c r="B16" i="9"/>
  <c r="B16" i="8"/>
  <c r="B16" i="7"/>
  <c r="B16" i="6"/>
  <c r="B16" i="5"/>
  <c r="B16" i="4"/>
  <c r="B16" i="1"/>
  <c r="B16" i="14"/>
  <c r="B15" i="13"/>
  <c r="B15" i="12"/>
  <c r="B15" i="11"/>
  <c r="B15" i="10"/>
  <c r="B15" i="9"/>
  <c r="B15" i="8"/>
  <c r="B15" i="7"/>
  <c r="B15" i="6"/>
  <c r="B15" i="5"/>
  <c r="B15" i="4"/>
  <c r="B15" i="1"/>
  <c r="B15" i="14"/>
  <c r="B14" i="13"/>
  <c r="B14" i="12"/>
  <c r="B14" i="11"/>
  <c r="B14" i="10"/>
  <c r="B14" i="9"/>
  <c r="B14" i="8"/>
  <c r="B14" i="7"/>
  <c r="B14" i="6"/>
  <c r="B14" i="5"/>
  <c r="B14" i="4"/>
  <c r="B14" i="1"/>
  <c r="B14" i="14"/>
  <c r="B13" i="13"/>
  <c r="B13" i="12"/>
  <c r="B13" i="11"/>
  <c r="B13" i="10"/>
  <c r="B13" i="9"/>
  <c r="B13" i="8"/>
  <c r="B13" i="7"/>
  <c r="B13" i="6"/>
  <c r="B13" i="5"/>
  <c r="B13" i="4"/>
  <c r="B13" i="1"/>
  <c r="B13" i="14"/>
  <c r="B12" i="13"/>
  <c r="B12" i="12"/>
  <c r="B12" i="11"/>
  <c r="B12" i="10"/>
  <c r="B12" i="9"/>
  <c r="B12" i="8"/>
  <c r="B12" i="7"/>
  <c r="B12" i="6"/>
  <c r="B12" i="5"/>
  <c r="B12" i="4"/>
  <c r="B12" i="1"/>
  <c r="B12" i="14"/>
  <c r="B11" i="13"/>
  <c r="B11" i="12"/>
  <c r="B11" i="11"/>
  <c r="B11" i="10"/>
  <c r="B11" i="9"/>
  <c r="B11" i="8"/>
  <c r="B11" i="7"/>
  <c r="B11" i="6"/>
  <c r="B11" i="5"/>
  <c r="B11" i="4"/>
  <c r="B11" i="1"/>
  <c r="B11" i="14"/>
  <c r="B10" i="13"/>
  <c r="B10" i="12"/>
  <c r="B10" i="11"/>
  <c r="B10" i="10"/>
  <c r="B10" i="9"/>
  <c r="B10" i="8"/>
  <c r="B10" i="7"/>
  <c r="B10" i="6"/>
  <c r="B10" i="5"/>
  <c r="B10" i="4"/>
  <c r="B10" i="1"/>
  <c r="B10" i="14"/>
  <c r="B9" i="13"/>
  <c r="B9" i="12"/>
  <c r="B9" i="11"/>
  <c r="B9" i="10"/>
  <c r="B9" i="9"/>
  <c r="B9" i="8"/>
  <c r="B9" i="7"/>
  <c r="B9" i="6"/>
  <c r="B9" i="5"/>
  <c r="B9" i="4"/>
  <c r="B9" i="1"/>
  <c r="B9" i="14"/>
  <c r="B8" i="13"/>
  <c r="B8" i="12"/>
  <c r="B8" i="11"/>
  <c r="B8" i="10"/>
  <c r="B8" i="9"/>
  <c r="B8" i="8"/>
  <c r="B8" i="7"/>
  <c r="B8" i="6"/>
  <c r="B8" i="5"/>
  <c r="B8" i="4"/>
  <c r="B8" i="1"/>
  <c r="B8" i="14"/>
  <c r="B7" i="13"/>
  <c r="B7" i="12"/>
  <c r="B7" i="11"/>
  <c r="B7" i="10"/>
  <c r="B7" i="9"/>
  <c r="B7" i="8"/>
  <c r="B7" i="7"/>
  <c r="B7" i="6"/>
  <c r="B7" i="5"/>
  <c r="B7" i="4"/>
  <c r="B7" i="1"/>
  <c r="B7" i="14"/>
  <c r="B6" i="13"/>
  <c r="B6" i="12"/>
  <c r="B6" i="11"/>
  <c r="B6" i="10"/>
  <c r="B6" i="9"/>
  <c r="B6" i="8"/>
  <c r="B6" i="7"/>
  <c r="B6" i="6"/>
  <c r="B6" i="5"/>
  <c r="B6" i="4"/>
  <c r="B6" i="1"/>
  <c r="B6" i="14"/>
  <c r="B5" i="13"/>
  <c r="B5" i="12"/>
  <c r="B5" i="11"/>
  <c r="B5" i="10"/>
  <c r="B5" i="9"/>
  <c r="B5" i="8"/>
  <c r="B5" i="7"/>
  <c r="B5" i="6"/>
  <c r="B5" i="5"/>
  <c r="B5" i="4"/>
  <c r="B5" i="1"/>
  <c r="B5" i="14"/>
  <c r="B4" i="13"/>
  <c r="B4" i="12"/>
  <c r="B4" i="11"/>
  <c r="B4" i="10"/>
  <c r="B4" i="9"/>
  <c r="B4" i="8"/>
  <c r="B4" i="7"/>
  <c r="B4" i="6"/>
  <c r="B4" i="5"/>
  <c r="B4" i="4"/>
  <c r="B4" i="1"/>
  <c r="B4" i="14"/>
  <c r="B3" i="13"/>
  <c r="B3" i="12"/>
  <c r="B3" i="11"/>
  <c r="B3" i="10"/>
  <c r="B3" i="9"/>
  <c r="B3" i="8"/>
  <c r="B3" i="7"/>
  <c r="B3" i="6"/>
  <c r="B3" i="5"/>
  <c r="B3" i="4"/>
  <c r="B3" i="1"/>
  <c r="B3" i="14"/>
  <c r="AI18" i="12" l="1"/>
  <c r="AI18" i="11"/>
  <c r="AI18" i="10"/>
  <c r="AI18" i="9"/>
  <c r="AI18" i="8"/>
  <c r="AI18" i="7"/>
  <c r="AI18" i="6"/>
  <c r="AI18" i="5"/>
  <c r="AI18" i="4"/>
  <c r="AI18" i="1"/>
  <c r="AI18" i="13"/>
  <c r="AI15" i="12"/>
  <c r="AI15" i="11"/>
  <c r="AI15" i="10"/>
  <c r="AI15" i="9"/>
  <c r="AI15" i="8"/>
  <c r="AI15" i="7"/>
  <c r="AI15" i="6"/>
  <c r="AI15" i="5"/>
  <c r="AI15" i="4"/>
  <c r="AI15" i="1"/>
  <c r="AI15" i="13"/>
  <c r="AI18" i="14"/>
  <c r="AI15"/>
  <c r="AI4" i="13"/>
  <c r="AI5"/>
  <c r="AI6"/>
  <c r="AI9"/>
  <c r="AI8"/>
  <c r="AI11"/>
  <c r="AI12"/>
  <c r="AI14"/>
  <c r="AI10"/>
  <c r="AI13"/>
  <c r="AI16"/>
  <c r="AI19"/>
  <c r="AI20"/>
  <c r="AI21"/>
  <c r="AI23"/>
  <c r="AI17"/>
  <c r="AI22"/>
  <c r="AI3" i="14"/>
  <c r="AI4"/>
  <c r="AI5"/>
  <c r="AI6"/>
  <c r="AI8"/>
  <c r="AI9"/>
  <c r="AI10"/>
  <c r="AI11"/>
  <c r="AI12"/>
  <c r="AI13"/>
  <c r="AI14"/>
  <c r="AI16"/>
  <c r="AI17"/>
  <c r="AI19"/>
  <c r="AI20"/>
  <c r="AI21"/>
  <c r="AI22"/>
  <c r="AI23"/>
  <c r="E17" i="15"/>
  <c r="AI8" i="1"/>
  <c r="AI12"/>
  <c r="AI10"/>
  <c r="AI16"/>
  <c r="AI20"/>
  <c r="AI21"/>
  <c r="AI6"/>
  <c r="AI3"/>
  <c r="AI4"/>
  <c r="AI5"/>
  <c r="AI9"/>
  <c r="AI11"/>
  <c r="AI13"/>
  <c r="AI14"/>
  <c r="AI17"/>
  <c r="AI19"/>
  <c r="AI22"/>
  <c r="AI23"/>
  <c r="E16" i="15"/>
  <c r="AI4" i="4"/>
  <c r="AI5"/>
  <c r="AI6"/>
  <c r="AI8"/>
  <c r="AI9"/>
  <c r="AI10"/>
  <c r="AI11"/>
  <c r="AI12"/>
  <c r="AI13"/>
  <c r="AI14"/>
  <c r="AI16"/>
  <c r="AI17"/>
  <c r="AI19"/>
  <c r="AI20"/>
  <c r="AI21"/>
  <c r="AI22"/>
  <c r="AI3"/>
  <c r="AI23"/>
  <c r="E15" i="15"/>
  <c r="AI4" i="5"/>
  <c r="AI5"/>
  <c r="AI6"/>
  <c r="AI8"/>
  <c r="B12" i="2" s="1"/>
  <c r="AI9" i="5"/>
  <c r="AI10"/>
  <c r="AI11"/>
  <c r="AI12"/>
  <c r="AI13"/>
  <c r="AI14"/>
  <c r="AI16"/>
  <c r="AI17"/>
  <c r="AI19"/>
  <c r="AI20"/>
  <c r="AI21"/>
  <c r="AI22"/>
  <c r="AI3"/>
  <c r="AI23"/>
  <c r="E14" i="15"/>
  <c r="AI3" i="6"/>
  <c r="AI4"/>
  <c r="AI5"/>
  <c r="AI6"/>
  <c r="AI8"/>
  <c r="AI9"/>
  <c r="AI10"/>
  <c r="AI11"/>
  <c r="AI12"/>
  <c r="AI13"/>
  <c r="AI14"/>
  <c r="AI16"/>
  <c r="AI17"/>
  <c r="AI19"/>
  <c r="AI20"/>
  <c r="AI21"/>
  <c r="AI22"/>
  <c r="AI23"/>
  <c r="E13" i="15"/>
  <c r="AI3" i="7"/>
  <c r="AI10"/>
  <c r="AI17"/>
  <c r="AI4"/>
  <c r="AI5"/>
  <c r="AI6"/>
  <c r="AI8"/>
  <c r="AI9"/>
  <c r="AI11"/>
  <c r="AI12"/>
  <c r="AI13"/>
  <c r="AI14"/>
  <c r="AI16"/>
  <c r="AI19"/>
  <c r="AI20"/>
  <c r="AI21"/>
  <c r="AI22"/>
  <c r="AI23"/>
  <c r="E12" i="15"/>
  <c r="AI3" i="8"/>
  <c r="AI10"/>
  <c r="AI17"/>
  <c r="AI4"/>
  <c r="AI5"/>
  <c r="AI6"/>
  <c r="AI8"/>
  <c r="AI9"/>
  <c r="AI11"/>
  <c r="AI12"/>
  <c r="AI13"/>
  <c r="AI14"/>
  <c r="AI16"/>
  <c r="AI19"/>
  <c r="AI20"/>
  <c r="AI21"/>
  <c r="AI22"/>
  <c r="AI23"/>
  <c r="E11" i="15"/>
  <c r="AI3" i="9"/>
  <c r="AI10"/>
  <c r="AI17"/>
  <c r="AI4"/>
  <c r="AI5"/>
  <c r="AI6"/>
  <c r="AI8"/>
  <c r="AI9"/>
  <c r="AI11"/>
  <c r="AI12"/>
  <c r="AI13"/>
  <c r="AI14"/>
  <c r="AI16"/>
  <c r="AI19"/>
  <c r="AI20"/>
  <c r="AI21"/>
  <c r="AI22"/>
  <c r="AI23"/>
  <c r="E10" i="15"/>
  <c r="AI6" i="10"/>
  <c r="AI21"/>
  <c r="AI3"/>
  <c r="AI4"/>
  <c r="AI5"/>
  <c r="AI8"/>
  <c r="AI9"/>
  <c r="AI10"/>
  <c r="AI11"/>
  <c r="AI12"/>
  <c r="AI13"/>
  <c r="AI14"/>
  <c r="AI16"/>
  <c r="AI17"/>
  <c r="AI19"/>
  <c r="AI20"/>
  <c r="AI22"/>
  <c r="AI23"/>
  <c r="E9" i="15"/>
  <c r="AI3" i="11"/>
  <c r="AI9"/>
  <c r="AI10"/>
  <c r="AI16"/>
  <c r="AI17"/>
  <c r="AI23"/>
  <c r="AI4"/>
  <c r="AI5"/>
  <c r="AI6"/>
  <c r="AI8"/>
  <c r="AI11"/>
  <c r="AI12"/>
  <c r="AI13"/>
  <c r="AI14"/>
  <c r="AI19"/>
  <c r="AI20"/>
  <c r="AI21"/>
  <c r="AI22"/>
  <c r="E8" i="15"/>
  <c r="AI3" i="12"/>
  <c r="AI10"/>
  <c r="AI17"/>
  <c r="AI21"/>
  <c r="AI13"/>
  <c r="AI9"/>
  <c r="AI4"/>
  <c r="AI5"/>
  <c r="AI6"/>
  <c r="AI8"/>
  <c r="AI11"/>
  <c r="AI12"/>
  <c r="AI14"/>
  <c r="AI16"/>
  <c r="AI19"/>
  <c r="AI20"/>
  <c r="AI22"/>
  <c r="AI23"/>
  <c r="E7" i="15"/>
  <c r="AI3" i="13"/>
  <c r="B4" i="2" s="1"/>
  <c r="E6" i="15"/>
  <c r="B18"/>
  <c r="C18"/>
  <c r="D18"/>
  <c r="D10" i="2" l="1"/>
  <c r="C13"/>
  <c r="C5"/>
  <c r="D7"/>
  <c r="C8"/>
  <c r="D11"/>
  <c r="E18" i="15"/>
  <c r="AI24" i="13"/>
  <c r="F7" i="15" s="1"/>
  <c r="G7" s="1"/>
  <c r="C7" i="2"/>
  <c r="D8"/>
  <c r="C11"/>
  <c r="D6"/>
  <c r="D9"/>
  <c r="D4"/>
  <c r="AI24" i="5"/>
  <c r="F15" i="15" s="1"/>
  <c r="G15" s="1"/>
  <c r="D5" i="2"/>
  <c r="C4"/>
  <c r="C10"/>
  <c r="C9"/>
  <c r="C12"/>
  <c r="AI24" i="10"/>
  <c r="F10" i="15" s="1"/>
  <c r="G10" s="1"/>
  <c r="AI24" i="7"/>
  <c r="F13" i="15" s="1"/>
  <c r="G13" s="1"/>
  <c r="AI24" i="9"/>
  <c r="F11" i="15" s="1"/>
  <c r="G11" s="1"/>
  <c r="AI24" i="8"/>
  <c r="F12" i="15" s="1"/>
  <c r="G12" s="1"/>
  <c r="AI24" i="12"/>
  <c r="F8" i="15" s="1"/>
  <c r="G8" s="1"/>
  <c r="AI24" i="1"/>
  <c r="F17" i="15" s="1"/>
  <c r="G17" s="1"/>
  <c r="AI24" i="6"/>
  <c r="F14" i="15" s="1"/>
  <c r="G14" s="1"/>
  <c r="B13" i="2"/>
  <c r="AI24" i="11"/>
  <c r="F9" i="15" s="1"/>
  <c r="G9" s="1"/>
  <c r="B6" i="2"/>
  <c r="B14"/>
  <c r="B5"/>
  <c r="AI24" i="4"/>
  <c r="F16" i="15" s="1"/>
  <c r="G16" s="1"/>
  <c r="D3" i="2"/>
  <c r="C3"/>
  <c r="AI24" i="14"/>
  <c r="F6" i="15" s="1"/>
  <c r="G6" s="1"/>
  <c r="B3" i="2"/>
  <c r="C6"/>
  <c r="B8"/>
  <c r="B9"/>
  <c r="B11"/>
  <c r="B10"/>
  <c r="B7"/>
  <c r="C14"/>
  <c r="D14"/>
  <c r="D13"/>
  <c r="D12"/>
  <c r="E13" l="1"/>
  <c r="E12"/>
  <c r="E11"/>
  <c r="E10"/>
  <c r="E8"/>
  <c r="E9"/>
  <c r="E7"/>
  <c r="E6"/>
  <c r="E5"/>
  <c r="E4"/>
  <c r="G18" i="15"/>
  <c r="AD24" i="8"/>
  <c r="AD24" i="4"/>
  <c r="AD24" i="12"/>
  <c r="AD24" i="1"/>
  <c r="AD24" i="6"/>
  <c r="AD24" i="10"/>
  <c r="AD24" i="13"/>
  <c r="AD24" i="5"/>
  <c r="AD24" i="7"/>
  <c r="AD24" i="9"/>
  <c r="AD24" i="11"/>
  <c r="E3" i="2"/>
  <c r="C15"/>
  <c r="F18" i="15"/>
  <c r="D15" i="2"/>
  <c r="E14"/>
  <c r="B15"/>
  <c r="C16" l="1"/>
</calcChain>
</file>

<file path=xl/sharedStrings.xml><?xml version="1.0" encoding="utf-8"?>
<sst xmlns="http://schemas.openxmlformats.org/spreadsheetml/2006/main" count="566" uniqueCount="89">
  <si>
    <t>GIORNO</t>
  </si>
  <si>
    <t>TOTALI</t>
  </si>
  <si>
    <t>SPESE AUTO</t>
  </si>
  <si>
    <t>Autostrada</t>
  </si>
  <si>
    <t>Carburante</t>
  </si>
  <si>
    <t>Bollo</t>
  </si>
  <si>
    <t>Assicurazione</t>
  </si>
  <si>
    <t>SPESE CASA</t>
  </si>
  <si>
    <t>SPESE VARIE</t>
  </si>
  <si>
    <t>Supermercato</t>
  </si>
  <si>
    <t>Farmacia</t>
  </si>
  <si>
    <t>Varie</t>
  </si>
  <si>
    <t>TOTALE MESE</t>
  </si>
  <si>
    <t>S P E S E   A U T O</t>
  </si>
  <si>
    <t>S P E S E   C A S A</t>
  </si>
  <si>
    <t>S P E S E   V A R I 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</si>
  <si>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</si>
  <si>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</si>
  <si>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</si>
  <si>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</si>
  <si>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</si>
  <si>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</si>
  <si>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</si>
  <si>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</si>
  <si>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</si>
  <si>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</si>
  <si>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</si>
  <si>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</si>
  <si>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TOTALI  ANNO</t>
  </si>
  <si>
    <t>T O T A L E   EURO</t>
  </si>
  <si>
    <t>RITORNO</t>
  </si>
  <si>
    <t>MESE</t>
  </si>
  <si>
    <t>DIFFERENZA</t>
  </si>
  <si>
    <t>TOTALE ENTRATE</t>
  </si>
  <si>
    <t>TOTALE USCITE</t>
  </si>
  <si>
    <t>I° STIPENDIO</t>
  </si>
  <si>
    <t>II° STIPENDIO</t>
  </si>
  <si>
    <t>RIEPILOGO DATI</t>
  </si>
  <si>
    <t>T O T A L I  M E S E</t>
  </si>
  <si>
    <t>Aprile!A1</t>
  </si>
  <si>
    <t>Panetteria</t>
  </si>
  <si>
    <t>Macelleria</t>
  </si>
  <si>
    <t>Spese Condominiali</t>
  </si>
  <si>
    <t>Calzature o Vestiario</t>
  </si>
  <si>
    <t>Medico o Dentista</t>
  </si>
  <si>
    <t>Viaggi o Ferie</t>
  </si>
  <si>
    <t>Mercato</t>
  </si>
  <si>
    <t>TOTALE GENERALE</t>
  </si>
  <si>
    <t>mentre nei fogli dei mesi, si inseriscono le varie spese sostenute giornalmente, nelle rispettive voci.</t>
  </si>
  <si>
    <r>
      <t xml:space="preserve">E-mail: </t>
    </r>
    <r>
      <rPr>
        <b/>
        <i/>
        <u/>
        <sz val="18"/>
        <color indexed="12"/>
        <rFont val="Times New Roman"/>
        <family val="1"/>
      </rPr>
      <t>maurivi53@libero.it</t>
    </r>
  </si>
  <si>
    <r>
      <t xml:space="preserve">Un cordiale saluto e Buon Lavoro - </t>
    </r>
    <r>
      <rPr>
        <b/>
        <i/>
        <sz val="20"/>
        <rFont val="Times New Roman"/>
        <family val="1"/>
      </rPr>
      <t>Program By</t>
    </r>
    <r>
      <rPr>
        <b/>
        <sz val="20"/>
        <rFont val="Times New Roman"/>
        <family val="1"/>
      </rPr>
      <t xml:space="preserve"> - </t>
    </r>
    <r>
      <rPr>
        <b/>
        <i/>
        <sz val="20"/>
        <rFont val="Times New Roman"/>
        <family val="1"/>
      </rPr>
      <t>Maurizio Vignazzi</t>
    </r>
    <r>
      <rPr>
        <b/>
        <sz val="20"/>
        <rFont val="Times New Roman"/>
        <family val="1"/>
      </rPr>
      <t>.</t>
    </r>
  </si>
  <si>
    <t>ENTRATE VARIE</t>
  </si>
  <si>
    <t>Spero che i fogli gestiti così, siano utili per segnare le Vostre spese giornaliere.</t>
  </si>
  <si>
    <t>Meccanico</t>
  </si>
  <si>
    <t>Semplice file per conteggiare le spese sostenute giornalmente; le descrizioni di spesa inserite,</t>
  </si>
  <si>
    <t>Bar o Ristorante</t>
  </si>
  <si>
    <t>Tabacchi</t>
  </si>
  <si>
    <r>
      <t>sono quelle maggiormente utilizzate in famiglia, ma è sempre possibile modificarle nel foglio "</t>
    </r>
    <r>
      <rPr>
        <b/>
        <i/>
        <sz val="20"/>
        <color rgb="FFC00000"/>
        <rFont val="Times New Roman"/>
        <family val="1"/>
      </rPr>
      <t>Dati</t>
    </r>
    <r>
      <rPr>
        <b/>
        <sz val="20"/>
        <rFont val="Times New Roman"/>
        <family val="1"/>
      </rPr>
      <t>".</t>
    </r>
  </si>
  <si>
    <r>
      <rPr>
        <b/>
        <sz val="20"/>
        <color rgb="FF002060"/>
        <rFont val="Calibri"/>
        <family val="2"/>
      </rPr>
      <t>È</t>
    </r>
    <r>
      <rPr>
        <b/>
        <sz val="20"/>
        <color rgb="FF002060"/>
        <rFont val="Modern No. 20"/>
        <family val="1"/>
      </rPr>
      <t xml:space="preserve"> possibile modificare a Vostro piacimento le voci nelle colonne,</t>
    </r>
  </si>
  <si>
    <r>
      <t>Nel foglio di "</t>
    </r>
    <r>
      <rPr>
        <b/>
        <i/>
        <sz val="20"/>
        <color indexed="18"/>
        <rFont val="Times New Roman"/>
        <family val="1"/>
      </rPr>
      <t>Riepilogo"</t>
    </r>
    <r>
      <rPr>
        <b/>
        <sz val="20"/>
        <rFont val="Times New Roman"/>
        <family val="1"/>
      </rPr>
      <t>, volendo, è possibile inserire gli stipendi, (uno o due) e le entrate extra, se esistenti,</t>
    </r>
  </si>
  <si>
    <r>
      <rPr>
        <b/>
        <sz val="20"/>
        <color theme="1"/>
        <rFont val="Times New Roman"/>
        <family val="1"/>
      </rPr>
      <t xml:space="preserve">Telefono, Mercato, Farmacia, Varie ecc. </t>
    </r>
    <r>
      <rPr>
        <b/>
        <sz val="20"/>
        <color indexed="12"/>
        <rFont val="Times New Roman"/>
        <family val="1"/>
      </rPr>
      <t>SPESE VARIE</t>
    </r>
    <r>
      <rPr>
        <b/>
        <sz val="20"/>
        <rFont val="Times New Roman"/>
        <family val="1"/>
      </rPr>
      <t xml:space="preserve"> - Bar, Viaggi, Calzature, Ricariche, Varie ecc.</t>
    </r>
  </si>
  <si>
    <t>Dato che, in alcune celle sono presenti delle formule, se cancellate il programma non funzionerebbe più,</t>
  </si>
  <si>
    <t>mentre le celle che sono utilizzate per i dati, sono libere per l'inserimento e/o la modifica degli stessi.</t>
  </si>
  <si>
    <r>
      <rPr>
        <b/>
        <i/>
        <sz val="20"/>
        <color rgb="FFFF0000"/>
        <rFont val="Times New Roman"/>
        <family val="1"/>
      </rPr>
      <t>N.B.</t>
    </r>
    <r>
      <rPr>
        <b/>
        <sz val="20"/>
        <color rgb="FF660033"/>
        <rFont val="Times New Roman"/>
        <family val="1"/>
      </rPr>
      <t xml:space="preserve"> I fogli sono protetti da scrittura, per evitare cancellazioni accidentali e/o errori di battitura.</t>
    </r>
  </si>
  <si>
    <t>nei fogli dei mesi verranno copiate in automatico.</t>
  </si>
  <si>
    <t>MAR</t>
  </si>
  <si>
    <t>MER</t>
  </si>
  <si>
    <t>GIO</t>
  </si>
  <si>
    <t>VEN</t>
  </si>
  <si>
    <t>SAB</t>
  </si>
  <si>
    <t>DOM</t>
  </si>
  <si>
    <t>LUN</t>
  </si>
  <si>
    <r>
      <t xml:space="preserve">Esempio: </t>
    </r>
    <r>
      <rPr>
        <b/>
        <sz val="20"/>
        <color indexed="17"/>
        <rFont val="Times New Roman"/>
        <family val="1"/>
      </rPr>
      <t>SPESE AUTO</t>
    </r>
    <r>
      <rPr>
        <b/>
        <sz val="20"/>
        <rFont val="Times New Roman"/>
        <family val="1"/>
      </rPr>
      <t xml:space="preserve"> - Autostrada, Carburante, Meccanico, Varie ecc. </t>
    </r>
    <r>
      <rPr>
        <b/>
        <sz val="20"/>
        <color indexed="14"/>
        <rFont val="Times New Roman"/>
        <family val="1"/>
      </rPr>
      <t>SPESE CASA</t>
    </r>
    <r>
      <rPr>
        <b/>
        <sz val="20"/>
        <rFont val="Times New Roman"/>
        <family val="1"/>
      </rPr>
      <t xml:space="preserve"> - Condominio,  </t>
    </r>
  </si>
  <si>
    <t>QUESTO FILE UTILIZZA IL PROGRAMMA DI EXCEL '2007</t>
  </si>
  <si>
    <t>Ricariche Varie</t>
  </si>
  <si>
    <t>SOMME TOTALI ANNO '2020</t>
  </si>
  <si>
    <t>Gennaio '2020</t>
  </si>
  <si>
    <t>Febbraio '2020</t>
  </si>
  <si>
    <t>Marzo '2020</t>
  </si>
  <si>
    <t>Aprile '2020</t>
  </si>
  <si>
    <t>Maggio '2020</t>
  </si>
  <si>
    <t>Giugno '2020</t>
  </si>
  <si>
    <t>Luglio '2020</t>
  </si>
  <si>
    <t>Agosto '2020</t>
  </si>
  <si>
    <t>Settembre '2020</t>
  </si>
  <si>
    <t>Ottobre '2020</t>
  </si>
  <si>
    <t>Novembre '2020</t>
  </si>
  <si>
    <t>Dicembre '2020</t>
  </si>
  <si>
    <t>Ricambi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</si>
</sst>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0.0"/>
    <numFmt numFmtId="167" formatCode="&quot;€&quot;\ #,##0.00"/>
  </numFmts>
  <fonts count="85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/>
      <sz val="9"/>
      <color indexed="12"/>
      <name val="Times New Roman"/>
      <family val="1"/>
    </font>
    <font>
      <b/>
      <sz val="20"/>
      <color indexed="17"/>
      <name val="Georgia"/>
      <family val="1"/>
    </font>
    <font>
      <b/>
      <i/>
      <sz val="26"/>
      <color indexed="8"/>
      <name val="Georgia"/>
      <family val="1"/>
    </font>
    <font>
      <b/>
      <i/>
      <u/>
      <sz val="20"/>
      <color indexed="10"/>
      <name val="Modern No. 20"/>
      <family val="1"/>
    </font>
    <font>
      <b/>
      <sz val="20"/>
      <color indexed="12"/>
      <name val="Georgia"/>
      <family val="1"/>
    </font>
    <font>
      <b/>
      <sz val="20"/>
      <color indexed="8"/>
      <name val="Georgia"/>
      <family val="1"/>
    </font>
    <font>
      <b/>
      <i/>
      <sz val="20"/>
      <color indexed="12"/>
      <name val="Georgia"/>
      <family val="1"/>
    </font>
    <font>
      <b/>
      <sz val="20"/>
      <color indexed="16"/>
      <name val="Georgia"/>
      <family val="1"/>
    </font>
    <font>
      <b/>
      <i/>
      <sz val="20"/>
      <color indexed="16"/>
      <name val="Georgia"/>
      <family val="1"/>
    </font>
    <font>
      <b/>
      <i/>
      <sz val="20"/>
      <color indexed="17"/>
      <name val="Georgia"/>
      <family val="1"/>
    </font>
    <font>
      <b/>
      <sz val="20"/>
      <color indexed="10"/>
      <name val="Georgia"/>
      <family val="1"/>
    </font>
    <font>
      <b/>
      <i/>
      <sz val="20"/>
      <color indexed="10"/>
      <name val="Georgia"/>
      <family val="1"/>
    </font>
    <font>
      <b/>
      <sz val="20"/>
      <color indexed="20"/>
      <name val="Georgia"/>
      <family val="1"/>
    </font>
    <font>
      <b/>
      <i/>
      <sz val="20"/>
      <color indexed="20"/>
      <name val="Georgia"/>
      <family val="1"/>
    </font>
    <font>
      <sz val="14"/>
      <color indexed="12"/>
      <name val="Algerian"/>
      <family val="5"/>
    </font>
    <font>
      <b/>
      <i/>
      <sz val="36"/>
      <color indexed="10"/>
      <name val="Algerian"/>
      <family val="5"/>
    </font>
    <font>
      <i/>
      <sz val="12"/>
      <name val="Algerian"/>
      <family val="5"/>
    </font>
    <font>
      <b/>
      <sz val="24"/>
      <name val="Times New Roman"/>
      <family val="1"/>
    </font>
    <font>
      <sz val="24"/>
      <name val="Times New Roman"/>
      <family val="1"/>
    </font>
    <font>
      <b/>
      <sz val="20"/>
      <color indexed="16"/>
      <name val="Times New Roman"/>
      <family val="1"/>
    </font>
    <font>
      <b/>
      <sz val="22"/>
      <name val="Georgia"/>
      <family val="1"/>
    </font>
    <font>
      <b/>
      <sz val="26"/>
      <color indexed="16"/>
      <name val="Roman"/>
      <family val="1"/>
      <charset val="255"/>
    </font>
    <font>
      <sz val="26"/>
      <name val="Roman"/>
      <family val="1"/>
      <charset val="255"/>
    </font>
    <font>
      <b/>
      <sz val="16"/>
      <color indexed="8"/>
      <name val="Arial"/>
      <family val="2"/>
    </font>
    <font>
      <b/>
      <i/>
      <sz val="14"/>
      <color rgb="FFFF0000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b/>
      <i/>
      <u/>
      <sz val="16"/>
      <color rgb="FF660033"/>
      <name val="Baskerville Old Face"/>
      <family val="1"/>
    </font>
    <font>
      <b/>
      <sz val="18"/>
      <color indexed="10"/>
      <name val="Monotype Corsiva"/>
      <family val="4"/>
    </font>
    <font>
      <b/>
      <sz val="14"/>
      <color indexed="10"/>
      <name val="Georgia"/>
      <family val="1"/>
    </font>
    <font>
      <b/>
      <sz val="10"/>
      <color theme="9" tint="-0.249977111117893"/>
      <name val="Times New Roman"/>
      <family val="1"/>
    </font>
    <font>
      <b/>
      <sz val="14"/>
      <color theme="9" tint="-0.249977111117893"/>
      <name val="Georgia"/>
      <family val="1"/>
    </font>
    <font>
      <b/>
      <sz val="10"/>
      <color theme="3" tint="-0.249977111117893"/>
      <name val="Times New Roman"/>
      <family val="1"/>
    </font>
    <font>
      <b/>
      <sz val="14"/>
      <color theme="3" tint="-0.249977111117893"/>
      <name val="Georgia"/>
      <family val="1"/>
    </font>
    <font>
      <b/>
      <sz val="10"/>
      <color rgb="FF006600"/>
      <name val="Times New Roman"/>
      <family val="1"/>
    </font>
    <font>
      <b/>
      <sz val="14"/>
      <color rgb="FF006600"/>
      <name val="Georgia"/>
      <family val="1"/>
    </font>
    <font>
      <b/>
      <sz val="22"/>
      <color theme="4" tint="-0.499984740745262"/>
      <name val="Georgia"/>
      <family val="1"/>
    </font>
    <font>
      <b/>
      <sz val="22"/>
      <color rgb="FF006600"/>
      <name val="Georgia"/>
      <family val="1"/>
    </font>
    <font>
      <b/>
      <sz val="22"/>
      <color theme="9" tint="-0.249977111117893"/>
      <name val="Georgia"/>
      <family val="1"/>
    </font>
    <font>
      <b/>
      <sz val="20"/>
      <color indexed="14"/>
      <name val="Modern No. 20"/>
      <family val="1"/>
    </font>
    <font>
      <b/>
      <sz val="18"/>
      <color indexed="8"/>
      <name val="Times New Roman"/>
      <family val="1"/>
    </font>
    <font>
      <b/>
      <i/>
      <u/>
      <sz val="18"/>
      <color indexed="12"/>
      <name val="Times New Roman"/>
      <family val="1"/>
    </font>
    <font>
      <b/>
      <i/>
      <sz val="20"/>
      <color indexed="18"/>
      <name val="Times New Roman"/>
      <family val="1"/>
    </font>
    <font>
      <b/>
      <sz val="20"/>
      <color indexed="17"/>
      <name val="Times New Roman"/>
      <family val="1"/>
    </font>
    <font>
      <b/>
      <sz val="20"/>
      <color indexed="14"/>
      <name val="Times New Roman"/>
      <family val="1"/>
    </font>
    <font>
      <b/>
      <sz val="20"/>
      <color indexed="12"/>
      <name val="Times New Roman"/>
      <family val="1"/>
    </font>
    <font>
      <b/>
      <i/>
      <sz val="20"/>
      <color indexed="17"/>
      <name val="Times New Roman"/>
      <family val="1"/>
    </font>
    <font>
      <b/>
      <i/>
      <sz val="20"/>
      <name val="Times New Roman"/>
      <family val="1"/>
    </font>
    <font>
      <b/>
      <i/>
      <sz val="36"/>
      <color indexed="8"/>
      <name val="Georgia"/>
      <family val="1"/>
    </font>
    <font>
      <b/>
      <i/>
      <sz val="28"/>
      <name val="Georgia"/>
      <family val="1"/>
    </font>
    <font>
      <b/>
      <sz val="36"/>
      <color indexed="59"/>
      <name val="Lucida Calligraphy"/>
      <family val="4"/>
    </font>
    <font>
      <b/>
      <sz val="20"/>
      <color theme="1"/>
      <name val="Times New Roman"/>
      <family val="1"/>
    </font>
    <font>
      <b/>
      <u/>
      <sz val="24"/>
      <color theme="9" tint="-0.249977111117893"/>
      <name val="Modern No. 20"/>
      <family val="1"/>
    </font>
    <font>
      <b/>
      <i/>
      <sz val="26"/>
      <color indexed="10"/>
      <name val="Times New Roman"/>
      <family val="1"/>
    </font>
    <font>
      <b/>
      <i/>
      <sz val="26"/>
      <color rgb="FFFF0000"/>
      <name val="Times New Roman"/>
      <family val="1"/>
    </font>
    <font>
      <b/>
      <sz val="36"/>
      <color theme="1" tint="0.249977111117893"/>
      <name val="Imprint MT Shadow"/>
      <family val="5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i/>
      <sz val="20"/>
      <color rgb="FFC00000"/>
      <name val="Times New Roman"/>
      <family val="1"/>
    </font>
    <font>
      <b/>
      <sz val="20"/>
      <color rgb="FF002060"/>
      <name val="Modern No. 20"/>
      <family val="1"/>
    </font>
    <font>
      <b/>
      <sz val="20"/>
      <color rgb="FF002060"/>
      <name val="Calibri"/>
      <family val="2"/>
    </font>
    <font>
      <b/>
      <i/>
      <sz val="20"/>
      <color rgb="FF660033"/>
      <name val="Times New Roman"/>
      <family val="1"/>
    </font>
    <font>
      <b/>
      <sz val="20"/>
      <color rgb="FF660033"/>
      <name val="Times New Roman"/>
      <family val="1"/>
    </font>
    <font>
      <b/>
      <sz val="20"/>
      <color rgb="FF7030A0"/>
      <name val="Times New Roman"/>
      <family val="1"/>
    </font>
    <font>
      <b/>
      <i/>
      <sz val="20"/>
      <color rgb="FFFF0000"/>
      <name val="Times New Roman"/>
      <family val="1"/>
    </font>
    <font>
      <b/>
      <sz val="22"/>
      <color rgb="FF0000FF"/>
      <name val="David"/>
      <family val="2"/>
      <charset val="177"/>
    </font>
    <font>
      <b/>
      <sz val="22"/>
      <color indexed="12"/>
      <name val="David"/>
      <family val="2"/>
      <charset val="177"/>
    </font>
    <font>
      <b/>
      <u/>
      <sz val="20"/>
      <color indexed="12"/>
      <name val="Bodoni MT"/>
      <family val="1"/>
    </font>
    <font>
      <b/>
      <i/>
      <sz val="24"/>
      <color indexed="12"/>
      <name val="Batang"/>
      <family val="1"/>
    </font>
    <font>
      <b/>
      <i/>
      <sz val="24"/>
      <color indexed="20"/>
      <name val="Batang"/>
      <family val="1"/>
    </font>
    <font>
      <b/>
      <i/>
      <sz val="24"/>
      <color indexed="17"/>
      <name val="Batang"/>
      <family val="1"/>
    </font>
    <font>
      <b/>
      <i/>
      <sz val="24"/>
      <color indexed="16"/>
      <name val="Batang"/>
      <family val="1"/>
    </font>
    <font>
      <b/>
      <i/>
      <sz val="24"/>
      <color indexed="10"/>
      <name val="Batang"/>
      <family val="1"/>
    </font>
    <font>
      <b/>
      <i/>
      <sz val="24"/>
      <color indexed="8"/>
      <name val="Batang"/>
      <family val="1"/>
    </font>
    <font>
      <b/>
      <i/>
      <sz val="45"/>
      <color rgb="FF008000"/>
      <name val="Script MT Bold"/>
      <family val="4"/>
    </font>
    <font>
      <b/>
      <sz val="40"/>
      <color rgb="FF7030A0"/>
      <name val="Poor Richard"/>
      <family val="1"/>
    </font>
    <font>
      <b/>
      <i/>
      <sz val="40"/>
      <color indexed="10"/>
      <name val="Imprint MT Shadow"/>
      <family val="5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gray125">
        <bgColor rgb="FFFFCC00"/>
      </patternFill>
    </fill>
    <fill>
      <patternFill patternType="solid">
        <fgColor rgb="FFFFCC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gray125">
        <bgColor theme="0" tint="-0.249977111117893"/>
      </patternFill>
    </fill>
    <fill>
      <patternFill patternType="solid">
        <fgColor indexed="4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88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0" xfId="0" applyProtection="1">
      <protection hidden="1"/>
    </xf>
    <xf numFmtId="0" fontId="0" fillId="0" borderId="0" xfId="0" applyProtection="1">
      <protection locked="0" hidden="1"/>
    </xf>
    <xf numFmtId="0" fontId="0" fillId="0" borderId="0" xfId="0" applyAlignment="1" applyProtection="1">
      <protection locked="0" hidden="1"/>
    </xf>
    <xf numFmtId="0" fontId="2" fillId="5" borderId="0" xfId="0" applyFont="1" applyFill="1" applyAlignment="1" applyProtection="1">
      <alignment horizontal="center" vertical="center"/>
    </xf>
    <xf numFmtId="166" fontId="2" fillId="5" borderId="0" xfId="0" applyNumberFormat="1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67" fontId="26" fillId="0" borderId="12" xfId="0" applyNumberFormat="1" applyFont="1" applyFill="1" applyBorder="1" applyAlignment="1" applyProtection="1">
      <alignment horizontal="center" vertical="center"/>
    </xf>
    <xf numFmtId="165" fontId="10" fillId="0" borderId="8" xfId="2" applyNumberFormat="1" applyFont="1" applyFill="1" applyBorder="1" applyAlignment="1" applyProtection="1">
      <alignment horizontal="center" vertical="center"/>
      <protection locked="0" hidden="1"/>
    </xf>
    <xf numFmtId="165" fontId="18" fillId="0" borderId="8" xfId="2" applyNumberFormat="1" applyFont="1" applyFill="1" applyBorder="1" applyAlignment="1" applyProtection="1">
      <alignment horizontal="center" vertical="center"/>
      <protection locked="0" hidden="1"/>
    </xf>
    <xf numFmtId="165" fontId="7" fillId="0" borderId="8" xfId="2" applyNumberFormat="1" applyFont="1" applyFill="1" applyBorder="1" applyAlignment="1" applyProtection="1">
      <alignment horizontal="center" vertical="center"/>
      <protection locked="0" hidden="1"/>
    </xf>
    <xf numFmtId="165" fontId="13" fillId="0" borderId="16" xfId="0" applyNumberFormat="1" applyFont="1" applyBorder="1" applyAlignment="1" applyProtection="1">
      <alignment horizontal="center" vertical="center"/>
      <protection hidden="1"/>
    </xf>
    <xf numFmtId="165" fontId="16" fillId="0" borderId="17" xfId="0" applyNumberFormat="1" applyFont="1" applyBorder="1" applyAlignment="1" applyProtection="1">
      <alignment horizontal="center" vertical="center"/>
      <protection hidden="1"/>
    </xf>
    <xf numFmtId="165" fontId="11" fillId="0" borderId="18" xfId="0" applyNumberFormat="1" applyFont="1" applyBorder="1" applyAlignment="1" applyProtection="1">
      <alignment horizontal="center" vertical="center"/>
      <protection hidden="1"/>
    </xf>
    <xf numFmtId="165" fontId="10" fillId="4" borderId="8" xfId="2" applyNumberFormat="1" applyFont="1" applyFill="1" applyBorder="1" applyAlignment="1" applyProtection="1">
      <alignment horizontal="center" vertical="center"/>
      <protection locked="0" hidden="1"/>
    </xf>
    <xf numFmtId="165" fontId="18" fillId="4" borderId="8" xfId="2" applyNumberFormat="1" applyFont="1" applyFill="1" applyBorder="1" applyAlignment="1" applyProtection="1">
      <alignment horizontal="center" vertical="center"/>
      <protection locked="0" hidden="1"/>
    </xf>
    <xf numFmtId="165" fontId="7" fillId="4" borderId="8" xfId="2" applyNumberFormat="1" applyFont="1" applyFill="1" applyBorder="1" applyAlignment="1" applyProtection="1">
      <alignment horizontal="center" vertical="center"/>
      <protection locked="0" hidden="1"/>
    </xf>
    <xf numFmtId="165" fontId="13" fillId="4" borderId="3" xfId="0" applyNumberFormat="1" applyFont="1" applyFill="1" applyBorder="1" applyAlignment="1" applyProtection="1">
      <alignment horizontal="center" vertical="center"/>
      <protection hidden="1"/>
    </xf>
    <xf numFmtId="165" fontId="16" fillId="4" borderId="0" xfId="0" applyNumberFormat="1" applyFont="1" applyFill="1" applyBorder="1" applyAlignment="1" applyProtection="1">
      <alignment horizontal="center" vertical="center"/>
      <protection hidden="1"/>
    </xf>
    <xf numFmtId="165" fontId="11" fillId="4" borderId="19" xfId="0" applyNumberFormat="1" applyFont="1" applyFill="1" applyBorder="1" applyAlignment="1" applyProtection="1">
      <alignment horizontal="center" vertical="center"/>
      <protection hidden="1"/>
    </xf>
    <xf numFmtId="165" fontId="13" fillId="0" borderId="3" xfId="0" applyNumberFormat="1" applyFont="1" applyBorder="1" applyAlignment="1" applyProtection="1">
      <alignment horizontal="center" vertical="center"/>
      <protection hidden="1"/>
    </xf>
    <xf numFmtId="165" fontId="16" fillId="0" borderId="20" xfId="0" applyNumberFormat="1" applyFont="1" applyBorder="1" applyAlignment="1" applyProtection="1">
      <alignment horizontal="center" vertical="center"/>
      <protection hidden="1"/>
    </xf>
    <xf numFmtId="165" fontId="11" fillId="0" borderId="19" xfId="0" applyNumberFormat="1" applyFont="1" applyBorder="1" applyAlignment="1" applyProtection="1">
      <alignment horizontal="center" vertical="center"/>
      <protection hidden="1"/>
    </xf>
    <xf numFmtId="165" fontId="16" fillId="4" borderId="20" xfId="0" applyNumberFormat="1" applyFont="1" applyFill="1" applyBorder="1" applyAlignment="1" applyProtection="1">
      <alignment horizontal="center" vertical="center"/>
      <protection hidden="1"/>
    </xf>
    <xf numFmtId="165" fontId="12" fillId="3" borderId="21" xfId="2" applyNumberFormat="1" applyFont="1" applyFill="1" applyBorder="1" applyAlignment="1" applyProtection="1">
      <alignment horizontal="center" vertical="center"/>
      <protection hidden="1"/>
    </xf>
    <xf numFmtId="165" fontId="19" fillId="3" borderId="21" xfId="2" applyNumberFormat="1" applyFont="1" applyFill="1" applyBorder="1" applyAlignment="1" applyProtection="1">
      <alignment horizontal="center" vertical="center"/>
      <protection hidden="1"/>
    </xf>
    <xf numFmtId="165" fontId="15" fillId="3" borderId="21" xfId="2" applyNumberFormat="1" applyFont="1" applyFill="1" applyBorder="1" applyAlignment="1" applyProtection="1">
      <alignment horizontal="center" vertical="center"/>
      <protection hidden="1"/>
    </xf>
    <xf numFmtId="165" fontId="14" fillId="3" borderId="22" xfId="0" applyNumberFormat="1" applyFont="1" applyFill="1" applyBorder="1" applyAlignment="1" applyProtection="1">
      <alignment horizontal="center" vertical="center"/>
      <protection hidden="1"/>
    </xf>
    <xf numFmtId="165" fontId="17" fillId="3" borderId="23" xfId="0" applyNumberFormat="1" applyFont="1" applyFill="1" applyBorder="1" applyAlignment="1" applyProtection="1">
      <alignment horizontal="center" vertical="center"/>
      <protection hidden="1"/>
    </xf>
    <xf numFmtId="165" fontId="11" fillId="3" borderId="24" xfId="0" applyNumberFormat="1" applyFont="1" applyFill="1" applyBorder="1" applyAlignment="1" applyProtection="1">
      <alignment horizontal="center" vertical="center"/>
      <protection hidden="1"/>
    </xf>
    <xf numFmtId="165" fontId="26" fillId="5" borderId="19" xfId="0" applyNumberFormat="1" applyFont="1" applyFill="1" applyBorder="1" applyAlignment="1" applyProtection="1">
      <alignment horizontal="center" vertical="center"/>
    </xf>
    <xf numFmtId="0" fontId="6" fillId="0" borderId="0" xfId="1" applyAlignment="1" applyProtection="1">
      <protection locked="0" hidden="1"/>
    </xf>
    <xf numFmtId="0" fontId="2" fillId="0" borderId="0" xfId="0" applyFont="1" applyBorder="1" applyAlignment="1" applyProtection="1">
      <alignment horizontal="center" vertical="center"/>
      <protection locked="0"/>
    </xf>
    <xf numFmtId="165" fontId="36" fillId="0" borderId="3" xfId="0" applyNumberFormat="1" applyFont="1" applyFill="1" applyBorder="1" applyAlignment="1" applyProtection="1">
      <alignment horizontal="center" vertical="center"/>
      <protection locked="0"/>
    </xf>
    <xf numFmtId="165" fontId="36" fillId="0" borderId="8" xfId="0" applyNumberFormat="1" applyFont="1" applyFill="1" applyBorder="1" applyAlignment="1" applyProtection="1">
      <alignment horizontal="center" vertical="center"/>
      <protection locked="0"/>
    </xf>
    <xf numFmtId="165" fontId="38" fillId="0" borderId="3" xfId="0" quotePrefix="1" applyNumberFormat="1" applyFont="1" applyFill="1" applyBorder="1" applyAlignment="1" applyProtection="1">
      <alignment horizontal="center" vertical="center"/>
      <protection locked="0"/>
    </xf>
    <xf numFmtId="165" fontId="38" fillId="0" borderId="3" xfId="0" applyNumberFormat="1" applyFont="1" applyFill="1" applyBorder="1" applyAlignment="1" applyProtection="1">
      <alignment horizontal="center" vertical="center"/>
      <protection locked="0"/>
    </xf>
    <xf numFmtId="165" fontId="38" fillId="0" borderId="8" xfId="0" applyNumberFormat="1" applyFont="1" applyFill="1" applyBorder="1" applyAlignment="1" applyProtection="1">
      <alignment horizontal="center" vertical="center"/>
      <protection locked="0"/>
    </xf>
    <xf numFmtId="165" fontId="40" fillId="0" borderId="3" xfId="0" quotePrefix="1" applyNumberFormat="1" applyFont="1" applyFill="1" applyBorder="1" applyAlignment="1" applyProtection="1">
      <alignment horizontal="center" vertical="center"/>
      <protection locked="0"/>
    </xf>
    <xf numFmtId="165" fontId="40" fillId="0" borderId="3" xfId="0" applyNumberFormat="1" applyFont="1" applyFill="1" applyBorder="1" applyAlignment="1" applyProtection="1">
      <alignment horizontal="center" vertical="center"/>
      <protection locked="0"/>
    </xf>
    <xf numFmtId="165" fontId="40" fillId="0" borderId="8" xfId="0" applyNumberFormat="1" applyFont="1" applyFill="1" applyBorder="1" applyAlignment="1" applyProtection="1">
      <alignment horizontal="center" vertical="center"/>
      <protection locked="0"/>
    </xf>
    <xf numFmtId="165" fontId="40" fillId="0" borderId="25" xfId="0" quotePrefix="1" applyNumberFormat="1" applyFont="1" applyFill="1" applyBorder="1" applyAlignment="1" applyProtection="1">
      <alignment horizontal="center" vertical="center"/>
      <protection locked="0"/>
    </xf>
    <xf numFmtId="165" fontId="40" fillId="0" borderId="25" xfId="0" applyNumberFormat="1" applyFont="1" applyFill="1" applyBorder="1" applyAlignment="1" applyProtection="1">
      <alignment horizontal="center" vertical="center"/>
      <protection locked="0"/>
    </xf>
    <xf numFmtId="165" fontId="40" fillId="0" borderId="12" xfId="0" applyNumberFormat="1" applyFont="1" applyFill="1" applyBorder="1" applyAlignment="1" applyProtection="1">
      <alignment horizontal="center" vertical="center"/>
      <protection locked="0"/>
    </xf>
    <xf numFmtId="165" fontId="40" fillId="0" borderId="26" xfId="0" applyNumberFormat="1" applyFont="1" applyFill="1" applyBorder="1" applyAlignment="1" applyProtection="1">
      <alignment horizontal="center" vertical="center"/>
      <protection locked="0"/>
    </xf>
    <xf numFmtId="165" fontId="26" fillId="16" borderId="11" xfId="0" applyNumberFormat="1" applyFont="1" applyFill="1" applyBorder="1" applyAlignment="1" applyProtection="1">
      <alignment horizontal="center" vertical="center"/>
    </xf>
    <xf numFmtId="165" fontId="42" fillId="16" borderId="8" xfId="2" applyNumberFormat="1" applyFont="1" applyFill="1" applyBorder="1" applyAlignment="1" applyProtection="1">
      <alignment horizontal="center" vertical="center"/>
    </xf>
    <xf numFmtId="165" fontId="42" fillId="0" borderId="8" xfId="2" applyNumberFormat="1" applyFont="1" applyBorder="1" applyAlignment="1" applyProtection="1">
      <alignment horizontal="center" vertical="center"/>
    </xf>
    <xf numFmtId="165" fontId="43" fillId="16" borderId="2" xfId="2" applyNumberFormat="1" applyFont="1" applyFill="1" applyBorder="1" applyAlignment="1" applyProtection="1">
      <alignment horizontal="center" vertical="center"/>
    </xf>
    <xf numFmtId="165" fontId="43" fillId="0" borderId="3" xfId="2" applyNumberFormat="1" applyFont="1" applyBorder="1" applyAlignment="1" applyProtection="1">
      <alignment horizontal="center" vertical="center"/>
    </xf>
    <xf numFmtId="165" fontId="43" fillId="16" borderId="3" xfId="2" applyNumberFormat="1" applyFont="1" applyFill="1" applyBorder="1" applyAlignment="1" applyProtection="1">
      <alignment horizontal="center" vertical="center"/>
    </xf>
    <xf numFmtId="165" fontId="8" fillId="9" borderId="21" xfId="2" applyNumberFormat="1" applyFont="1" applyFill="1" applyBorder="1" applyAlignment="1" applyProtection="1">
      <alignment horizontal="center" vertical="center"/>
    </xf>
    <xf numFmtId="165" fontId="8" fillId="9" borderId="26" xfId="2" applyNumberFormat="1" applyFont="1" applyFill="1" applyBorder="1" applyAlignment="1" applyProtection="1">
      <alignment horizontal="center" vertical="center"/>
    </xf>
    <xf numFmtId="165" fontId="44" fillId="16" borderId="8" xfId="2" applyNumberFormat="1" applyFont="1" applyFill="1" applyBorder="1" applyAlignment="1" applyProtection="1">
      <alignment horizontal="center" vertical="center"/>
    </xf>
    <xf numFmtId="165" fontId="44" fillId="0" borderId="8" xfId="2" applyNumberFormat="1" applyFont="1" applyFill="1" applyBorder="1" applyAlignment="1" applyProtection="1">
      <alignment horizontal="center" vertical="center"/>
    </xf>
    <xf numFmtId="0" fontId="45" fillId="2" borderId="0" xfId="0" applyFont="1" applyFill="1" applyAlignment="1" applyProtection="1">
      <alignment horizontal="center" vertical="center"/>
    </xf>
    <xf numFmtId="0" fontId="46" fillId="2" borderId="0" xfId="0" applyFont="1" applyFill="1" applyAlignment="1" applyProtection="1">
      <alignment horizontal="center" vertical="center"/>
    </xf>
    <xf numFmtId="0" fontId="31" fillId="3" borderId="0" xfId="0" applyFont="1" applyFill="1" applyAlignment="1" applyProtection="1">
      <alignment horizontal="center" vertical="center"/>
    </xf>
    <xf numFmtId="0" fontId="51" fillId="3" borderId="0" xfId="0" applyFont="1" applyFill="1" applyAlignment="1" applyProtection="1">
      <alignment horizontal="center" vertical="center"/>
    </xf>
    <xf numFmtId="0" fontId="31" fillId="17" borderId="0" xfId="0" applyFont="1" applyFill="1" applyAlignment="1" applyProtection="1">
      <alignment horizontal="center" vertical="center"/>
    </xf>
    <xf numFmtId="0" fontId="54" fillId="9" borderId="9" xfId="1" applyFont="1" applyFill="1" applyBorder="1" applyAlignment="1" applyProtection="1">
      <alignment horizontal="center" vertical="center"/>
      <protection locked="0"/>
    </xf>
    <xf numFmtId="0" fontId="55" fillId="10" borderId="4" xfId="0" applyFont="1" applyFill="1" applyBorder="1" applyAlignment="1" applyProtection="1">
      <alignment horizontal="center" vertical="center" wrapText="1"/>
    </xf>
    <xf numFmtId="0" fontId="55" fillId="15" borderId="4" xfId="0" applyFont="1" applyFill="1" applyBorder="1" applyAlignment="1" applyProtection="1">
      <alignment horizontal="center" vertical="center" wrapText="1"/>
    </xf>
    <xf numFmtId="0" fontId="55" fillId="12" borderId="5" xfId="0" applyFont="1" applyFill="1" applyBorder="1" applyAlignment="1" applyProtection="1">
      <alignment horizontal="center" vertical="center" wrapText="1"/>
    </xf>
    <xf numFmtId="0" fontId="55" fillId="2" borderId="5" xfId="0" applyFont="1" applyFill="1" applyBorder="1" applyAlignment="1" applyProtection="1">
      <alignment horizontal="center" vertical="center" wrapText="1"/>
    </xf>
    <xf numFmtId="0" fontId="56" fillId="14" borderId="4" xfId="0" applyFont="1" applyFill="1" applyBorder="1" applyAlignment="1" applyProtection="1">
      <alignment horizontal="center" vertical="center"/>
      <protection locked="0"/>
    </xf>
    <xf numFmtId="0" fontId="58" fillId="3" borderId="6" xfId="1" applyFont="1" applyFill="1" applyBorder="1" applyAlignment="1" applyProtection="1">
      <alignment horizontal="center" vertical="center" wrapText="1"/>
      <protection locked="0" hidden="1"/>
    </xf>
    <xf numFmtId="0" fontId="59" fillId="0" borderId="0" xfId="0" applyFont="1" applyAlignment="1" applyProtection="1">
      <alignment horizontal="center" vertical="center"/>
      <protection locked="0" hidden="1"/>
    </xf>
    <xf numFmtId="0" fontId="59" fillId="0" borderId="0" xfId="0" applyFont="1" applyAlignment="1" applyProtection="1">
      <alignment vertical="center"/>
      <protection locked="0" hidden="1"/>
    </xf>
    <xf numFmtId="0" fontId="61" fillId="2" borderId="4" xfId="0" applyFont="1" applyFill="1" applyBorder="1" applyAlignment="1" applyProtection="1">
      <alignment horizontal="center" vertical="center"/>
      <protection hidden="1"/>
    </xf>
    <xf numFmtId="165" fontId="36" fillId="0" borderId="48" xfId="0" applyNumberFormat="1" applyFont="1" applyFill="1" applyBorder="1" applyAlignment="1" applyProtection="1">
      <alignment horizontal="center" vertical="center"/>
      <protection locked="0"/>
    </xf>
    <xf numFmtId="165" fontId="36" fillId="0" borderId="17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</xf>
    <xf numFmtId="0" fontId="51" fillId="0" borderId="0" xfId="0" applyFont="1" applyFill="1" applyAlignment="1" applyProtection="1">
      <alignment horizontal="center" vertical="center"/>
    </xf>
    <xf numFmtId="0" fontId="52" fillId="0" borderId="0" xfId="0" applyFont="1" applyFill="1" applyAlignment="1" applyProtection="1">
      <alignment horizontal="center" vertical="center"/>
    </xf>
    <xf numFmtId="0" fontId="46" fillId="0" borderId="0" xfId="0" applyFont="1" applyFill="1" applyAlignment="1" applyProtection="1">
      <alignment horizontal="center" vertical="center"/>
    </xf>
    <xf numFmtId="165" fontId="37" fillId="0" borderId="3" xfId="0" applyNumberFormat="1" applyFont="1" applyFill="1" applyBorder="1" applyAlignment="1" applyProtection="1">
      <alignment horizontal="center" vertical="center"/>
    </xf>
    <xf numFmtId="165" fontId="39" fillId="0" borderId="3" xfId="0" applyNumberFormat="1" applyFont="1" applyFill="1" applyBorder="1" applyAlignment="1" applyProtection="1">
      <alignment horizontal="center" vertical="center"/>
    </xf>
    <xf numFmtId="165" fontId="41" fillId="0" borderId="3" xfId="0" applyNumberFormat="1" applyFont="1" applyFill="1" applyBorder="1" applyAlignment="1" applyProtection="1">
      <alignment horizontal="center" vertical="center"/>
    </xf>
    <xf numFmtId="165" fontId="41" fillId="0" borderId="25" xfId="0" applyNumberFormat="1" applyFont="1" applyFill="1" applyBorder="1" applyAlignment="1" applyProtection="1">
      <alignment horizontal="center" vertical="center"/>
    </xf>
    <xf numFmtId="165" fontId="41" fillId="0" borderId="26" xfId="0" applyNumberFormat="1" applyFont="1" applyFill="1" applyBorder="1" applyAlignment="1" applyProtection="1">
      <alignment horizontal="center" vertical="center"/>
    </xf>
    <xf numFmtId="0" fontId="69" fillId="3" borderId="0" xfId="0" applyFont="1" applyFill="1" applyAlignment="1" applyProtection="1">
      <alignment horizontal="center" vertical="center"/>
    </xf>
    <xf numFmtId="0" fontId="70" fillId="3" borderId="0" xfId="0" applyFont="1" applyFill="1" applyAlignment="1" applyProtection="1">
      <alignment horizontal="center" vertical="center"/>
    </xf>
    <xf numFmtId="0" fontId="71" fillId="3" borderId="0" xfId="0" applyFont="1" applyFill="1" applyAlignment="1" applyProtection="1">
      <alignment horizontal="center" vertical="center"/>
    </xf>
    <xf numFmtId="0" fontId="20" fillId="5" borderId="1" xfId="1" applyFont="1" applyFill="1" applyBorder="1" applyAlignment="1" applyProtection="1">
      <alignment horizontal="center" vertical="center"/>
    </xf>
    <xf numFmtId="0" fontId="20" fillId="5" borderId="0" xfId="1" applyFont="1" applyFill="1" applyBorder="1" applyAlignment="1" applyProtection="1">
      <alignment horizontal="center" vertical="center"/>
    </xf>
    <xf numFmtId="0" fontId="29" fillId="5" borderId="0" xfId="1" applyFont="1" applyFill="1" applyBorder="1" applyAlignment="1" applyProtection="1">
      <alignment horizontal="center" vertical="center"/>
    </xf>
    <xf numFmtId="0" fontId="25" fillId="20" borderId="3" xfId="0" applyFont="1" applyFill="1" applyBorder="1" applyAlignment="1" applyProtection="1">
      <alignment horizontal="center" vertical="center"/>
    </xf>
    <xf numFmtId="166" fontId="25" fillId="20" borderId="3" xfId="0" applyNumberFormat="1" applyFont="1" applyFill="1" applyBorder="1" applyAlignment="1" applyProtection="1">
      <alignment horizontal="center" vertical="center"/>
    </xf>
    <xf numFmtId="2" fontId="25" fillId="20" borderId="3" xfId="0" applyNumberFormat="1" applyFont="1" applyFill="1" applyBorder="1" applyAlignment="1" applyProtection="1">
      <alignment horizontal="center" vertical="center"/>
    </xf>
    <xf numFmtId="0" fontId="25" fillId="20" borderId="8" xfId="0" applyFont="1" applyFill="1" applyBorder="1" applyAlignment="1" applyProtection="1">
      <alignment horizontal="center" vertical="center"/>
    </xf>
    <xf numFmtId="1" fontId="25" fillId="20" borderId="3" xfId="0" applyNumberFormat="1" applyFont="1" applyFill="1" applyBorder="1" applyAlignment="1" applyProtection="1">
      <alignment horizontal="center" vertical="center"/>
    </xf>
    <xf numFmtId="1" fontId="25" fillId="20" borderId="31" xfId="0" applyNumberFormat="1" applyFont="1" applyFill="1" applyBorder="1" applyAlignment="1" applyProtection="1">
      <alignment horizontal="center" vertical="center"/>
    </xf>
    <xf numFmtId="165" fontId="36" fillId="19" borderId="3" xfId="0" applyNumberFormat="1" applyFont="1" applyFill="1" applyBorder="1" applyAlignment="1" applyProtection="1">
      <alignment horizontal="center" vertical="center"/>
      <protection locked="0"/>
    </xf>
    <xf numFmtId="165" fontId="38" fillId="19" borderId="3" xfId="0" applyNumberFormat="1" applyFont="1" applyFill="1" applyBorder="1" applyAlignment="1" applyProtection="1">
      <alignment horizontal="center" vertical="center"/>
      <protection locked="0"/>
    </xf>
    <xf numFmtId="165" fontId="40" fillId="19" borderId="3" xfId="0" quotePrefix="1" applyNumberFormat="1" applyFont="1" applyFill="1" applyBorder="1" applyAlignment="1" applyProtection="1">
      <alignment horizontal="center" vertical="center"/>
      <protection locked="0"/>
    </xf>
    <xf numFmtId="165" fontId="40" fillId="19" borderId="3" xfId="0" applyNumberFormat="1" applyFont="1" applyFill="1" applyBorder="1" applyAlignment="1" applyProtection="1">
      <alignment horizontal="center" vertical="center"/>
      <protection locked="0"/>
    </xf>
    <xf numFmtId="165" fontId="40" fillId="19" borderId="25" xfId="0" applyNumberFormat="1" applyFont="1" applyFill="1" applyBorder="1" applyAlignment="1" applyProtection="1">
      <alignment horizontal="center" vertical="center"/>
      <protection locked="0"/>
    </xf>
    <xf numFmtId="165" fontId="40" fillId="19" borderId="25" xfId="0" quotePrefix="1" applyNumberFormat="1" applyFont="1" applyFill="1" applyBorder="1" applyAlignment="1" applyProtection="1">
      <alignment horizontal="center" vertical="center"/>
      <protection locked="0"/>
    </xf>
    <xf numFmtId="165" fontId="40" fillId="19" borderId="26" xfId="0" applyNumberFormat="1" applyFont="1" applyFill="1" applyBorder="1" applyAlignment="1" applyProtection="1">
      <alignment horizontal="center" vertical="center"/>
      <protection locked="0"/>
    </xf>
    <xf numFmtId="165" fontId="38" fillId="19" borderId="3" xfId="0" quotePrefix="1" applyNumberFormat="1" applyFont="1" applyFill="1" applyBorder="1" applyAlignment="1" applyProtection="1">
      <alignment horizontal="center" vertical="center"/>
      <protection locked="0"/>
    </xf>
    <xf numFmtId="0" fontId="25" fillId="19" borderId="3" xfId="0" applyFont="1" applyFill="1" applyBorder="1" applyAlignment="1" applyProtection="1">
      <alignment horizontal="center" vertical="center"/>
    </xf>
    <xf numFmtId="0" fontId="25" fillId="19" borderId="8" xfId="0" applyFont="1" applyFill="1" applyBorder="1" applyAlignment="1" applyProtection="1">
      <alignment horizontal="center" vertical="center"/>
    </xf>
    <xf numFmtId="165" fontId="36" fillId="19" borderId="48" xfId="0" applyNumberFormat="1" applyFont="1" applyFill="1" applyBorder="1" applyAlignment="1" applyProtection="1">
      <alignment horizontal="center" vertical="center"/>
      <protection locked="0"/>
    </xf>
    <xf numFmtId="165" fontId="36" fillId="19" borderId="8" xfId="0" applyNumberFormat="1" applyFont="1" applyFill="1" applyBorder="1" applyAlignment="1" applyProtection="1">
      <alignment horizontal="center" vertical="center"/>
      <protection locked="0"/>
    </xf>
    <xf numFmtId="165" fontId="38" fillId="19" borderId="8" xfId="0" applyNumberFormat="1" applyFont="1" applyFill="1" applyBorder="1" applyAlignment="1" applyProtection="1">
      <alignment horizontal="center" vertical="center"/>
      <protection locked="0"/>
    </xf>
    <xf numFmtId="165" fontId="40" fillId="19" borderId="8" xfId="0" applyNumberFormat="1" applyFont="1" applyFill="1" applyBorder="1" applyAlignment="1" applyProtection="1">
      <alignment horizontal="center" vertical="center"/>
      <protection locked="0"/>
    </xf>
    <xf numFmtId="165" fontId="40" fillId="19" borderId="12" xfId="0" applyNumberFormat="1" applyFont="1" applyFill="1" applyBorder="1" applyAlignment="1" applyProtection="1">
      <alignment horizontal="center" vertical="center"/>
      <protection locked="0"/>
    </xf>
    <xf numFmtId="0" fontId="25" fillId="23" borderId="8" xfId="0" applyFont="1" applyFill="1" applyBorder="1" applyAlignment="1" applyProtection="1">
      <alignment horizontal="center" vertical="center"/>
    </xf>
    <xf numFmtId="0" fontId="31" fillId="21" borderId="2" xfId="0" applyFont="1" applyFill="1" applyBorder="1" applyAlignment="1" applyProtection="1">
      <alignment horizontal="center" vertical="center" wrapText="1"/>
    </xf>
    <xf numFmtId="1" fontId="31" fillId="21" borderId="2" xfId="0" applyNumberFormat="1" applyFont="1" applyFill="1" applyBorder="1" applyAlignment="1" applyProtection="1">
      <alignment horizontal="center" vertical="center" wrapText="1"/>
    </xf>
    <xf numFmtId="1" fontId="31" fillId="21" borderId="2" xfId="0" applyNumberFormat="1" applyFont="1" applyFill="1" applyBorder="1" applyAlignment="1" applyProtection="1">
      <alignment horizontal="center" vertical="center"/>
    </xf>
    <xf numFmtId="1" fontId="31" fillId="21" borderId="7" xfId="0" applyNumberFormat="1" applyFont="1" applyFill="1" applyBorder="1" applyAlignment="1" applyProtection="1">
      <alignment horizontal="center" vertical="center"/>
    </xf>
    <xf numFmtId="1" fontId="31" fillId="21" borderId="16" xfId="0" applyNumberFormat="1" applyFont="1" applyFill="1" applyBorder="1" applyAlignment="1" applyProtection="1">
      <alignment horizontal="center" vertical="center"/>
    </xf>
    <xf numFmtId="1" fontId="31" fillId="21" borderId="3" xfId="0" applyNumberFormat="1" applyFont="1" applyFill="1" applyBorder="1" applyAlignment="1" applyProtection="1">
      <alignment horizontal="center" vertical="center"/>
    </xf>
    <xf numFmtId="1" fontId="31" fillId="21" borderId="50" xfId="0" applyNumberFormat="1" applyFont="1" applyFill="1" applyBorder="1" applyAlignment="1" applyProtection="1">
      <alignment horizontal="center" vertical="center"/>
    </xf>
    <xf numFmtId="1" fontId="31" fillId="21" borderId="51" xfId="0" applyNumberFormat="1" applyFont="1" applyFill="1" applyBorder="1" applyAlignment="1" applyProtection="1">
      <alignment horizontal="center" vertical="center"/>
    </xf>
    <xf numFmtId="0" fontId="76" fillId="2" borderId="4" xfId="0" applyFont="1" applyFill="1" applyBorder="1" applyAlignment="1" applyProtection="1">
      <alignment horizontal="center" vertical="center" wrapText="1"/>
      <protection hidden="1"/>
    </xf>
    <xf numFmtId="0" fontId="77" fillId="2" borderId="4" xfId="0" applyFont="1" applyFill="1" applyBorder="1" applyAlignment="1" applyProtection="1">
      <alignment horizontal="center" vertical="center" wrapText="1"/>
      <protection hidden="1"/>
    </xf>
    <xf numFmtId="0" fontId="78" fillId="2" borderId="5" xfId="0" applyFont="1" applyFill="1" applyBorder="1" applyAlignment="1" applyProtection="1">
      <alignment horizontal="center" vertical="center" wrapText="1"/>
      <protection hidden="1"/>
    </xf>
    <xf numFmtId="0" fontId="79" fillId="2" borderId="5" xfId="0" applyFont="1" applyFill="1" applyBorder="1" applyAlignment="1" applyProtection="1">
      <alignment horizontal="center" vertical="center" wrapText="1"/>
      <protection hidden="1"/>
    </xf>
    <xf numFmtId="0" fontId="80" fillId="2" borderId="5" xfId="0" applyFont="1" applyFill="1" applyBorder="1" applyAlignment="1" applyProtection="1">
      <alignment horizontal="center" vertical="center" wrapText="1"/>
      <protection hidden="1"/>
    </xf>
    <xf numFmtId="0" fontId="81" fillId="2" borderId="5" xfId="0" applyFont="1" applyFill="1" applyBorder="1" applyAlignment="1" applyProtection="1">
      <alignment horizontal="center" vertical="center" wrapText="1"/>
      <protection hidden="1"/>
    </xf>
    <xf numFmtId="0" fontId="82" fillId="22" borderId="27" xfId="1" applyFont="1" applyFill="1" applyBorder="1" applyAlignment="1" applyProtection="1">
      <alignment horizontal="center" vertical="center"/>
      <protection locked="0" hidden="1"/>
    </xf>
    <xf numFmtId="0" fontId="82" fillId="22" borderId="15" xfId="1" applyFont="1" applyFill="1" applyBorder="1" applyAlignment="1" applyProtection="1">
      <alignment horizontal="center" vertical="center"/>
      <protection locked="0" hidden="1"/>
    </xf>
    <xf numFmtId="0" fontId="83" fillId="16" borderId="13" xfId="1" applyFont="1" applyFill="1" applyBorder="1" applyAlignment="1" applyProtection="1">
      <alignment horizontal="center" vertical="center"/>
      <protection locked="0"/>
    </xf>
    <xf numFmtId="0" fontId="83" fillId="0" borderId="14" xfId="1" applyFont="1" applyBorder="1" applyAlignment="1" applyProtection="1">
      <alignment horizontal="center" vertical="center"/>
      <protection locked="0"/>
    </xf>
    <xf numFmtId="0" fontId="83" fillId="16" borderId="15" xfId="1" applyFont="1" applyFill="1" applyBorder="1" applyAlignment="1" applyProtection="1">
      <alignment horizontal="center" vertical="center"/>
      <protection locked="0"/>
    </xf>
    <xf numFmtId="0" fontId="3" fillId="11" borderId="8" xfId="0" applyFont="1" applyFill="1" applyBorder="1" applyAlignment="1" applyProtection="1">
      <alignment horizontal="center" vertical="center" wrapText="1"/>
      <protection locked="0"/>
    </xf>
    <xf numFmtId="0" fontId="3" fillId="11" borderId="31" xfId="0" applyFont="1" applyFill="1" applyBorder="1" applyAlignment="1" applyProtection="1">
      <alignment horizontal="center" vertical="center" wrapText="1"/>
      <protection locked="0"/>
    </xf>
    <xf numFmtId="0" fontId="3" fillId="11" borderId="21" xfId="0" applyFont="1" applyFill="1" applyBorder="1" applyAlignment="1" applyProtection="1">
      <alignment horizontal="center" vertical="center"/>
      <protection locked="0"/>
    </xf>
    <xf numFmtId="0" fontId="0" fillId="11" borderId="32" xfId="0" applyFill="1" applyBorder="1" applyAlignment="1" applyProtection="1">
      <alignment horizontal="center" vertical="center"/>
      <protection locked="0"/>
    </xf>
    <xf numFmtId="0" fontId="64" fillId="10" borderId="15" xfId="0" applyFont="1" applyFill="1" applyBorder="1" applyAlignment="1" applyProtection="1">
      <alignment horizontal="center" vertical="center" textRotation="90"/>
    </xf>
    <xf numFmtId="0" fontId="64" fillId="10" borderId="9" xfId="0" applyFont="1" applyFill="1" applyBorder="1" applyAlignment="1" applyProtection="1">
      <alignment horizontal="center" vertical="center" textRotation="90"/>
    </xf>
    <xf numFmtId="0" fontId="3" fillId="10" borderId="3" xfId="0" applyFont="1" applyFill="1" applyBorder="1" applyAlignment="1" applyProtection="1">
      <alignment horizontal="center" vertical="center"/>
      <protection locked="0"/>
    </xf>
    <xf numFmtId="0" fontId="4" fillId="10" borderId="3" xfId="0" applyFont="1" applyFill="1" applyBorder="1" applyAlignment="1" applyProtection="1">
      <alignment horizontal="center" vertical="center"/>
      <protection locked="0"/>
    </xf>
    <xf numFmtId="0" fontId="62" fillId="10" borderId="8" xfId="0" applyFont="1" applyFill="1" applyBorder="1" applyAlignment="1" applyProtection="1">
      <alignment horizontal="center" vertical="center"/>
      <protection locked="0"/>
    </xf>
    <xf numFmtId="0" fontId="62" fillId="10" borderId="31" xfId="0" applyFont="1" applyFill="1" applyBorder="1" applyAlignment="1" applyProtection="1">
      <alignment horizontal="center" vertical="center"/>
      <protection locked="0"/>
    </xf>
    <xf numFmtId="0" fontId="3" fillId="10" borderId="26" xfId="0" applyFont="1" applyFill="1" applyBorder="1" applyAlignment="1" applyProtection="1">
      <alignment horizontal="center" vertical="center"/>
      <protection locked="0"/>
    </xf>
    <xf numFmtId="0" fontId="4" fillId="10" borderId="26" xfId="0" applyFont="1" applyFill="1" applyBorder="1" applyAlignment="1" applyProtection="1">
      <alignment horizontal="center" vertical="center"/>
      <protection locked="0"/>
    </xf>
    <xf numFmtId="0" fontId="67" fillId="0" borderId="55" xfId="0" applyFont="1" applyFill="1" applyBorder="1" applyAlignment="1" applyProtection="1">
      <alignment horizontal="left" vertical="center" wrapText="1"/>
    </xf>
    <xf numFmtId="0" fontId="64" fillId="12" borderId="30" xfId="0" applyFont="1" applyFill="1" applyBorder="1" applyAlignment="1" applyProtection="1">
      <alignment horizontal="center" vertical="center" textRotation="90"/>
    </xf>
    <xf numFmtId="0" fontId="64" fillId="12" borderId="14" xfId="0" applyFont="1" applyFill="1" applyBorder="1" applyAlignment="1" applyProtection="1">
      <alignment horizontal="center" vertical="center" textRotation="90"/>
    </xf>
    <xf numFmtId="0" fontId="65" fillId="12" borderId="14" xfId="0" applyFont="1" applyFill="1" applyBorder="1" applyAlignment="1" applyProtection="1">
      <alignment horizontal="center" vertical="center"/>
    </xf>
    <xf numFmtId="0" fontId="65" fillId="12" borderId="38" xfId="0" applyFont="1" applyFill="1" applyBorder="1" applyAlignment="1" applyProtection="1">
      <alignment horizontal="center" vertical="center"/>
    </xf>
    <xf numFmtId="0" fontId="3" fillId="12" borderId="7" xfId="0" applyFont="1" applyFill="1" applyBorder="1" applyAlignment="1" applyProtection="1">
      <alignment horizontal="center" vertical="center"/>
      <protection locked="0"/>
    </xf>
    <xf numFmtId="0" fontId="63" fillId="12" borderId="33" xfId="0" applyFont="1" applyFill="1" applyBorder="1" applyAlignment="1" applyProtection="1">
      <alignment horizontal="center" vertical="center"/>
      <protection locked="0"/>
    </xf>
    <xf numFmtId="0" fontId="3" fillId="12" borderId="8" xfId="0" applyFont="1" applyFill="1" applyBorder="1" applyAlignment="1" applyProtection="1">
      <alignment horizontal="center" vertical="center"/>
      <protection locked="0"/>
    </xf>
    <xf numFmtId="0" fontId="3" fillId="12" borderId="31" xfId="0" applyFont="1" applyFill="1" applyBorder="1" applyAlignment="1" applyProtection="1">
      <alignment horizontal="center" vertical="center"/>
      <protection locked="0"/>
    </xf>
    <xf numFmtId="0" fontId="3" fillId="12" borderId="8" xfId="0" applyFont="1" applyFill="1" applyBorder="1" applyAlignment="1" applyProtection="1">
      <alignment horizontal="center" vertical="center" wrapText="1"/>
      <protection locked="0"/>
    </xf>
    <xf numFmtId="0" fontId="63" fillId="12" borderId="31" xfId="0" applyFont="1" applyFill="1" applyBorder="1" applyAlignment="1" applyProtection="1">
      <alignment horizontal="center" vertical="center"/>
      <protection locked="0"/>
    </xf>
    <xf numFmtId="0" fontId="63" fillId="12" borderId="31" xfId="0" applyFont="1" applyFill="1" applyBorder="1" applyAlignment="1" applyProtection="1">
      <alignment horizontal="center" vertical="center" wrapText="1"/>
      <protection locked="0"/>
    </xf>
    <xf numFmtId="0" fontId="3" fillId="12" borderId="21" xfId="0" applyFont="1" applyFill="1" applyBorder="1" applyAlignment="1" applyProtection="1">
      <alignment horizontal="center" vertical="center"/>
      <protection locked="0"/>
    </xf>
    <xf numFmtId="0" fontId="63" fillId="12" borderId="32" xfId="0" applyFont="1" applyFill="1" applyBorder="1" applyAlignment="1" applyProtection="1">
      <alignment horizontal="center" vertical="center"/>
      <protection locked="0"/>
    </xf>
    <xf numFmtId="0" fontId="64" fillId="11" borderId="30" xfId="0" applyFont="1" applyFill="1" applyBorder="1" applyAlignment="1" applyProtection="1">
      <alignment horizontal="center" vertical="center" textRotation="90"/>
    </xf>
    <xf numFmtId="0" fontId="64" fillId="11" borderId="14" xfId="0" applyFont="1" applyFill="1" applyBorder="1" applyAlignment="1" applyProtection="1">
      <alignment horizontal="center" vertical="center" textRotation="90"/>
    </xf>
    <xf numFmtId="0" fontId="65" fillId="11" borderId="14" xfId="0" applyFont="1" applyFill="1" applyBorder="1" applyAlignment="1" applyProtection="1">
      <alignment horizontal="center" vertical="center" textRotation="90"/>
    </xf>
    <xf numFmtId="0" fontId="65" fillId="11" borderId="38" xfId="0" applyFont="1" applyFill="1" applyBorder="1" applyAlignment="1" applyProtection="1">
      <alignment horizontal="center" vertical="center" textRotation="90"/>
    </xf>
    <xf numFmtId="0" fontId="3" fillId="11" borderId="7" xfId="0" applyFont="1" applyFill="1" applyBorder="1" applyAlignment="1" applyProtection="1">
      <alignment horizontal="center" vertical="center" wrapText="1"/>
      <protection locked="0"/>
    </xf>
    <xf numFmtId="0" fontId="63" fillId="11" borderId="33" xfId="0" applyFont="1" applyFill="1" applyBorder="1" applyAlignment="1" applyProtection="1">
      <alignment horizontal="center" vertical="center" wrapText="1"/>
      <protection locked="0"/>
    </xf>
    <xf numFmtId="0" fontId="0" fillId="11" borderId="31" xfId="0" applyFill="1" applyBorder="1" applyAlignment="1" applyProtection="1">
      <alignment horizontal="center" vertical="center"/>
      <protection locked="0"/>
    </xf>
    <xf numFmtId="0" fontId="3" fillId="11" borderId="8" xfId="0" applyFont="1" applyFill="1" applyBorder="1" applyAlignment="1" applyProtection="1">
      <alignment horizontal="center" vertical="center"/>
      <protection locked="0"/>
    </xf>
    <xf numFmtId="0" fontId="0" fillId="11" borderId="3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60" fillId="0" borderId="0" xfId="1" applyFont="1" applyAlignment="1" applyProtection="1">
      <alignment horizontal="center" vertical="center"/>
      <protection locked="0" hidden="1"/>
    </xf>
    <xf numFmtId="0" fontId="60" fillId="0" borderId="0" xfId="1" applyFont="1" applyAlignment="1" applyProtection="1">
      <alignment vertical="center"/>
      <protection locked="0" hidden="1"/>
    </xf>
    <xf numFmtId="0" fontId="20" fillId="0" borderId="37" xfId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 applyProtection="1">
      <alignment horizontal="center" vertical="center" wrapText="1"/>
    </xf>
    <xf numFmtId="0" fontId="20" fillId="0" borderId="27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0" fontId="3" fillId="12" borderId="8" xfId="0" applyFont="1" applyFill="1" applyBorder="1" applyAlignment="1" applyProtection="1">
      <alignment horizontal="center" vertical="center"/>
    </xf>
    <xf numFmtId="0" fontId="0" fillId="12" borderId="31" xfId="0" applyFill="1" applyBorder="1" applyAlignment="1" applyProtection="1">
      <alignment horizontal="center" vertical="center"/>
    </xf>
    <xf numFmtId="0" fontId="32" fillId="12" borderId="8" xfId="0" applyFont="1" applyFill="1" applyBorder="1" applyAlignment="1" applyProtection="1">
      <alignment horizontal="center" vertical="center" wrapText="1"/>
    </xf>
    <xf numFmtId="0" fontId="4" fillId="12" borderId="31" xfId="0" applyFont="1" applyFill="1" applyBorder="1" applyAlignment="1" applyProtection="1">
      <alignment horizontal="center" vertical="center"/>
    </xf>
    <xf numFmtId="0" fontId="62" fillId="10" borderId="8" xfId="0" applyFont="1" applyFill="1" applyBorder="1" applyAlignment="1" applyProtection="1">
      <alignment horizontal="center" vertical="center"/>
    </xf>
    <xf numFmtId="0" fontId="62" fillId="10" borderId="31" xfId="0" applyFont="1" applyFill="1" applyBorder="1" applyAlignment="1" applyProtection="1">
      <alignment horizontal="center" vertical="center"/>
    </xf>
    <xf numFmtId="0" fontId="3" fillId="11" borderId="8" xfId="0" applyFont="1" applyFill="1" applyBorder="1" applyAlignment="1" applyProtection="1">
      <alignment horizontal="center" vertical="center" wrapText="1"/>
    </xf>
    <xf numFmtId="0" fontId="3" fillId="11" borderId="31" xfId="0" applyFont="1" applyFill="1" applyBorder="1" applyAlignment="1" applyProtection="1">
      <alignment horizontal="center" vertical="center" wrapText="1"/>
    </xf>
    <xf numFmtId="0" fontId="3" fillId="12" borderId="31" xfId="0" applyFont="1" applyFill="1" applyBorder="1" applyAlignment="1" applyProtection="1">
      <alignment horizontal="center" vertical="center"/>
    </xf>
    <xf numFmtId="0" fontId="73" fillId="0" borderId="30" xfId="1" applyFont="1" applyBorder="1" applyAlignment="1" applyProtection="1">
      <alignment horizontal="center" vertical="center" wrapText="1"/>
      <protection locked="0"/>
    </xf>
    <xf numFmtId="0" fontId="73" fillId="0" borderId="13" xfId="1" applyFont="1" applyBorder="1" applyAlignment="1" applyProtection="1">
      <alignment horizontal="center" vertical="center" wrapText="1"/>
      <protection locked="0"/>
    </xf>
    <xf numFmtId="0" fontId="27" fillId="13" borderId="2" xfId="0" applyFont="1" applyFill="1" applyBorder="1" applyAlignment="1" applyProtection="1">
      <alignment horizontal="center" vertical="center" wrapText="1"/>
    </xf>
    <xf numFmtId="0" fontId="28" fillId="13" borderId="2" xfId="0" applyFont="1" applyFill="1" applyBorder="1" applyAlignment="1" applyProtection="1">
      <alignment horizontal="center" vertical="center" wrapText="1"/>
    </xf>
    <xf numFmtId="0" fontId="28" fillId="13" borderId="3" xfId="0" applyFont="1" applyFill="1" applyBorder="1" applyAlignment="1" applyProtection="1">
      <alignment horizontal="center" vertical="center" wrapText="1"/>
    </xf>
    <xf numFmtId="0" fontId="23" fillId="10" borderId="15" xfId="0" applyFont="1" applyFill="1" applyBorder="1" applyAlignment="1" applyProtection="1">
      <alignment horizontal="center" vertical="center" textRotation="90"/>
    </xf>
    <xf numFmtId="0" fontId="23" fillId="10" borderId="9" xfId="0" applyFont="1" applyFill="1" applyBorder="1" applyAlignment="1" applyProtection="1">
      <alignment horizontal="center" vertical="center" textRotation="90"/>
    </xf>
    <xf numFmtId="0" fontId="3" fillId="10" borderId="3" xfId="0" applyFont="1" applyFill="1" applyBorder="1" applyAlignment="1" applyProtection="1">
      <alignment horizontal="center" vertical="center"/>
    </xf>
    <xf numFmtId="0" fontId="4" fillId="10" borderId="3" xfId="0" applyFont="1" applyFill="1" applyBorder="1" applyAlignment="1" applyProtection="1">
      <alignment horizontal="center" vertical="center"/>
    </xf>
    <xf numFmtId="0" fontId="3" fillId="10" borderId="26" xfId="0" applyFont="1" applyFill="1" applyBorder="1" applyAlignment="1" applyProtection="1">
      <alignment horizontal="center" vertical="center"/>
    </xf>
    <xf numFmtId="0" fontId="4" fillId="10" borderId="26" xfId="0" applyFont="1" applyFill="1" applyBorder="1" applyAlignment="1" applyProtection="1">
      <alignment horizontal="center" vertical="center"/>
    </xf>
    <xf numFmtId="0" fontId="75" fillId="6" borderId="34" xfId="1" applyFont="1" applyFill="1" applyBorder="1" applyAlignment="1" applyProtection="1">
      <alignment horizontal="center" vertical="center" wrapText="1"/>
      <protection locked="0"/>
    </xf>
    <xf numFmtId="0" fontId="75" fillId="0" borderId="35" xfId="1" applyFont="1" applyBorder="1" applyAlignment="1" applyProtection="1">
      <alignment horizontal="center" vertical="center" wrapText="1"/>
      <protection locked="0"/>
    </xf>
    <xf numFmtId="0" fontId="75" fillId="0" borderId="36" xfId="1" applyFont="1" applyBorder="1" applyAlignment="1" applyProtection="1">
      <alignment horizontal="center" vertical="center" wrapText="1"/>
      <protection locked="0"/>
    </xf>
    <xf numFmtId="0" fontId="9" fillId="18" borderId="16" xfId="0" applyFont="1" applyFill="1" applyBorder="1" applyAlignment="1" applyProtection="1">
      <alignment horizontal="center" vertical="center"/>
    </xf>
    <xf numFmtId="0" fontId="0" fillId="18" borderId="48" xfId="0" applyFill="1" applyBorder="1" applyProtection="1"/>
    <xf numFmtId="0" fontId="34" fillId="2" borderId="37" xfId="0" applyFont="1" applyFill="1" applyBorder="1" applyAlignment="1" applyProtection="1">
      <alignment horizontal="center" vertical="center"/>
    </xf>
    <xf numFmtId="0" fontId="34" fillId="2" borderId="1" xfId="0" applyFont="1" applyFill="1" applyBorder="1" applyAlignment="1" applyProtection="1">
      <alignment horizontal="center" vertical="center"/>
    </xf>
    <xf numFmtId="0" fontId="34" fillId="2" borderId="27" xfId="0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 applyProtection="1">
      <alignment horizontal="center" vertical="center"/>
    </xf>
    <xf numFmtId="0" fontId="34" fillId="2" borderId="6" xfId="0" applyFont="1" applyFill="1" applyBorder="1" applyAlignment="1" applyProtection="1">
      <alignment horizontal="center" vertical="center"/>
    </xf>
    <xf numFmtId="0" fontId="34" fillId="2" borderId="23" xfId="0" applyFont="1" applyFill="1" applyBorder="1" applyAlignment="1" applyProtection="1">
      <alignment horizontal="center" vertical="center"/>
    </xf>
    <xf numFmtId="165" fontId="35" fillId="2" borderId="52" xfId="0" applyNumberFormat="1" applyFont="1" applyFill="1" applyBorder="1" applyAlignment="1" applyProtection="1">
      <alignment horizontal="center" vertical="center"/>
    </xf>
    <xf numFmtId="165" fontId="35" fillId="2" borderId="53" xfId="0" applyNumberFormat="1" applyFont="1" applyFill="1" applyBorder="1" applyAlignment="1" applyProtection="1">
      <alignment horizontal="center" vertical="center"/>
    </xf>
    <xf numFmtId="165" fontId="35" fillId="2" borderId="54" xfId="0" applyNumberFormat="1" applyFont="1" applyFill="1" applyBorder="1" applyAlignment="1" applyProtection="1">
      <alignment horizontal="center" vertical="center"/>
    </xf>
    <xf numFmtId="0" fontId="3" fillId="11" borderId="21" xfId="0" applyFont="1" applyFill="1" applyBorder="1" applyAlignment="1" applyProtection="1">
      <alignment horizontal="center" vertical="center"/>
    </xf>
    <xf numFmtId="0" fontId="0" fillId="11" borderId="32" xfId="0" applyFill="1" applyBorder="1" applyAlignment="1" applyProtection="1">
      <alignment horizontal="center" vertical="center"/>
    </xf>
    <xf numFmtId="0" fontId="3" fillId="11" borderId="8" xfId="0" applyFont="1" applyFill="1" applyBorder="1" applyAlignment="1" applyProtection="1">
      <alignment horizontal="center" vertical="center"/>
    </xf>
    <xf numFmtId="0" fontId="0" fillId="11" borderId="31" xfId="0" applyFill="1" applyBorder="1" applyAlignment="1" applyProtection="1">
      <alignment horizontal="center" vertical="center"/>
    </xf>
    <xf numFmtId="0" fontId="0" fillId="11" borderId="31" xfId="0" applyFill="1" applyBorder="1" applyAlignment="1" applyProtection="1">
      <alignment horizontal="center" vertical="center" wrapText="1"/>
    </xf>
    <xf numFmtId="0" fontId="23" fillId="11" borderId="30" xfId="0" applyFont="1" applyFill="1" applyBorder="1" applyAlignment="1" applyProtection="1">
      <alignment horizontal="center" vertical="center" textRotation="90"/>
    </xf>
    <xf numFmtId="0" fontId="23" fillId="11" borderId="14" xfId="0" applyFont="1" applyFill="1" applyBorder="1" applyAlignment="1" applyProtection="1">
      <alignment horizontal="center" vertical="center" textRotation="90"/>
    </xf>
    <xf numFmtId="0" fontId="24" fillId="11" borderId="14" xfId="0" applyFont="1" applyFill="1" applyBorder="1" applyAlignment="1" applyProtection="1">
      <alignment horizontal="center" vertical="center" textRotation="90"/>
    </xf>
    <xf numFmtId="0" fontId="24" fillId="11" borderId="38" xfId="0" applyFont="1" applyFill="1" applyBorder="1" applyAlignment="1" applyProtection="1">
      <alignment horizontal="center" vertical="center" textRotation="90"/>
    </xf>
    <xf numFmtId="0" fontId="23" fillId="12" borderId="30" xfId="0" applyFont="1" applyFill="1" applyBorder="1" applyAlignment="1" applyProtection="1">
      <alignment horizontal="center" vertical="center" textRotation="90"/>
    </xf>
    <xf numFmtId="0" fontId="23" fillId="12" borderId="14" xfId="0" applyFont="1" applyFill="1" applyBorder="1" applyAlignment="1" applyProtection="1">
      <alignment horizontal="center" vertical="center" textRotation="90"/>
    </xf>
    <xf numFmtId="0" fontId="24" fillId="12" borderId="14" xfId="0" applyFont="1" applyFill="1" applyBorder="1" applyAlignment="1" applyProtection="1">
      <alignment horizontal="center" vertical="center"/>
    </xf>
    <xf numFmtId="0" fontId="24" fillId="12" borderId="38" xfId="0" applyFont="1" applyFill="1" applyBorder="1" applyAlignment="1" applyProtection="1">
      <alignment horizontal="center" vertical="center"/>
    </xf>
    <xf numFmtId="0" fontId="4" fillId="12" borderId="31" xfId="0" applyFont="1" applyFill="1" applyBorder="1" applyAlignment="1" applyProtection="1">
      <alignment horizontal="center" vertical="center" wrapText="1"/>
    </xf>
    <xf numFmtId="0" fontId="3" fillId="12" borderId="21" xfId="0" applyFont="1" applyFill="1" applyBorder="1" applyAlignment="1" applyProtection="1">
      <alignment horizontal="center" vertical="center"/>
    </xf>
    <xf numFmtId="0" fontId="0" fillId="12" borderId="32" xfId="0" applyFill="1" applyBorder="1" applyAlignment="1" applyProtection="1">
      <alignment horizontal="center" vertical="center"/>
    </xf>
    <xf numFmtId="0" fontId="32" fillId="11" borderId="7" xfId="0" applyFont="1" applyFill="1" applyBorder="1" applyAlignment="1" applyProtection="1">
      <alignment horizontal="center" vertical="center" wrapText="1"/>
    </xf>
    <xf numFmtId="0" fontId="4" fillId="11" borderId="33" xfId="0" applyFont="1" applyFill="1" applyBorder="1" applyAlignment="1" applyProtection="1">
      <alignment horizontal="center" vertical="center" wrapText="1"/>
    </xf>
    <xf numFmtId="0" fontId="3" fillId="12" borderId="7" xfId="0" applyFont="1" applyFill="1" applyBorder="1" applyAlignment="1" applyProtection="1">
      <alignment horizontal="center" vertical="center"/>
    </xf>
    <xf numFmtId="0" fontId="0" fillId="12" borderId="33" xfId="0" applyFill="1" applyBorder="1" applyAlignment="1" applyProtection="1">
      <alignment horizontal="center" vertical="center"/>
    </xf>
    <xf numFmtId="0" fontId="74" fillId="0" borderId="30" xfId="1" applyFont="1" applyBorder="1" applyAlignment="1" applyProtection="1">
      <alignment horizontal="center" vertical="center" wrapText="1"/>
      <protection locked="0"/>
    </xf>
    <xf numFmtId="0" fontId="74" fillId="0" borderId="13" xfId="1" applyFont="1" applyBorder="1" applyAlignment="1" applyProtection="1">
      <protection locked="0"/>
    </xf>
    <xf numFmtId="0" fontId="33" fillId="8" borderId="37" xfId="0" applyFont="1" applyFill="1" applyBorder="1" applyAlignment="1" applyProtection="1">
      <alignment horizontal="center" vertical="center"/>
    </xf>
    <xf numFmtId="0" fontId="33" fillId="8" borderId="1" xfId="0" applyFont="1" applyFill="1" applyBorder="1" applyAlignment="1" applyProtection="1">
      <alignment horizontal="center" vertical="center"/>
    </xf>
    <xf numFmtId="0" fontId="33" fillId="8" borderId="27" xfId="0" applyFont="1" applyFill="1" applyBorder="1" applyAlignment="1" applyProtection="1">
      <alignment horizontal="center" vertical="center"/>
    </xf>
    <xf numFmtId="0" fontId="33" fillId="8" borderId="0" xfId="0" applyFont="1" applyFill="1" applyBorder="1" applyAlignment="1" applyProtection="1">
      <alignment horizontal="center" vertical="center"/>
    </xf>
    <xf numFmtId="0" fontId="33" fillId="8" borderId="6" xfId="0" applyFont="1" applyFill="1" applyBorder="1" applyAlignment="1" applyProtection="1">
      <alignment horizontal="center" vertical="center"/>
    </xf>
    <xf numFmtId="0" fontId="33" fillId="8" borderId="23" xfId="0" applyFont="1" applyFill="1" applyBorder="1" applyAlignment="1" applyProtection="1">
      <alignment horizontal="center" vertical="center"/>
    </xf>
    <xf numFmtId="0" fontId="9" fillId="18" borderId="52" xfId="0" applyFont="1" applyFill="1" applyBorder="1" applyAlignment="1" applyProtection="1">
      <alignment horizontal="center" vertical="center"/>
    </xf>
    <xf numFmtId="0" fontId="0" fillId="18" borderId="47" xfId="0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165" fontId="33" fillId="8" borderId="1" xfId="0" applyNumberFormat="1" applyFont="1" applyFill="1" applyBorder="1" applyAlignment="1" applyProtection="1">
      <alignment horizontal="center" vertical="center"/>
    </xf>
    <xf numFmtId="165" fontId="33" fillId="8" borderId="10" xfId="0" applyNumberFormat="1" applyFont="1" applyFill="1" applyBorder="1" applyAlignment="1" applyProtection="1">
      <alignment horizontal="center" vertical="center"/>
    </xf>
    <xf numFmtId="165" fontId="33" fillId="8" borderId="0" xfId="0" applyNumberFormat="1" applyFont="1" applyFill="1" applyBorder="1" applyAlignment="1" applyProtection="1">
      <alignment horizontal="center" vertical="center"/>
    </xf>
    <xf numFmtId="165" fontId="33" fillId="8" borderId="11" xfId="0" applyNumberFormat="1" applyFont="1" applyFill="1" applyBorder="1" applyAlignment="1" applyProtection="1">
      <alignment horizontal="center" vertical="center"/>
    </xf>
    <xf numFmtId="165" fontId="33" fillId="8" borderId="23" xfId="0" applyNumberFormat="1" applyFont="1" applyFill="1" applyBorder="1" applyAlignment="1" applyProtection="1">
      <alignment horizontal="center" vertical="center"/>
    </xf>
    <xf numFmtId="165" fontId="33" fillId="8" borderId="49" xfId="0" applyNumberFormat="1" applyFont="1" applyFill="1" applyBorder="1" applyAlignment="1" applyProtection="1">
      <alignment horizontal="center" vertical="center"/>
    </xf>
    <xf numFmtId="0" fontId="0" fillId="18" borderId="48" xfId="0" applyFill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74" fillId="7" borderId="30" xfId="1" applyFont="1" applyFill="1" applyBorder="1" applyAlignment="1" applyProtection="1">
      <alignment horizontal="center" vertical="center" wrapText="1"/>
      <protection locked="0"/>
    </xf>
    <xf numFmtId="0" fontId="74" fillId="7" borderId="13" xfId="1" applyFont="1" applyFill="1" applyBorder="1" applyAlignment="1" applyProtection="1">
      <protection locked="0"/>
    </xf>
    <xf numFmtId="0" fontId="74" fillId="0" borderId="30" xfId="1" applyFont="1" applyFill="1" applyBorder="1" applyAlignment="1" applyProtection="1">
      <alignment horizontal="center" vertical="center" wrapText="1"/>
      <protection locked="0"/>
    </xf>
    <xf numFmtId="0" fontId="74" fillId="0" borderId="13" xfId="1" applyFont="1" applyFill="1" applyBorder="1" applyAlignment="1" applyProtection="1">
      <protection locked="0"/>
    </xf>
    <xf numFmtId="165" fontId="21" fillId="0" borderId="39" xfId="0" applyNumberFormat="1" applyFont="1" applyFill="1" applyBorder="1" applyAlignment="1" applyProtection="1">
      <alignment horizontal="center" vertical="center"/>
    </xf>
    <xf numFmtId="165" fontId="22" fillId="0" borderId="44" xfId="0" applyNumberFormat="1" applyFont="1" applyFill="1" applyBorder="1" applyAlignment="1" applyProtection="1">
      <alignment vertical="center"/>
    </xf>
    <xf numFmtId="165" fontId="21" fillId="0" borderId="41" xfId="0" applyNumberFormat="1" applyFont="1" applyFill="1" applyBorder="1" applyAlignment="1" applyProtection="1">
      <alignment horizontal="center" vertical="center"/>
    </xf>
    <xf numFmtId="165" fontId="22" fillId="0" borderId="45" xfId="0" applyNumberFormat="1" applyFont="1" applyFill="1" applyBorder="1" applyAlignment="1" applyProtection="1">
      <alignment vertical="center"/>
    </xf>
    <xf numFmtId="165" fontId="21" fillId="0" borderId="42" xfId="0" applyNumberFormat="1" applyFont="1" applyFill="1" applyBorder="1" applyAlignment="1" applyProtection="1">
      <alignment horizontal="center" vertical="center"/>
    </xf>
    <xf numFmtId="165" fontId="22" fillId="0" borderId="46" xfId="0" applyNumberFormat="1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30" fillId="0" borderId="0" xfId="1" applyFont="1" applyAlignment="1" applyProtection="1">
      <alignment horizontal="center" vertical="top"/>
      <protection locked="0" hidden="1"/>
    </xf>
    <xf numFmtId="0" fontId="30" fillId="0" borderId="0" xfId="1" applyFont="1" applyAlignment="1" applyProtection="1">
      <alignment vertical="top"/>
      <protection locked="0" hidden="1"/>
    </xf>
    <xf numFmtId="0" fontId="30" fillId="0" borderId="0" xfId="1" applyFont="1" applyAlignment="1" applyProtection="1">
      <alignment horizontal="center" vertical="center"/>
      <protection locked="0" hidden="1"/>
    </xf>
    <xf numFmtId="0" fontId="30" fillId="0" borderId="0" xfId="1" applyFont="1" applyAlignment="1" applyProtection="1">
      <alignment vertical="center"/>
      <protection locked="0" hidden="1"/>
    </xf>
    <xf numFmtId="0" fontId="30" fillId="0" borderId="0" xfId="1" applyFont="1" applyAlignment="1" applyProtection="1">
      <protection locked="0" hidden="1"/>
    </xf>
    <xf numFmtId="0" fontId="84" fillId="0" borderId="39" xfId="0" applyFont="1" applyFill="1" applyBorder="1" applyAlignment="1" applyProtection="1">
      <alignment horizontal="center" vertical="center"/>
    </xf>
    <xf numFmtId="0" fontId="84" fillId="0" borderId="40" xfId="0" applyFont="1" applyFill="1" applyBorder="1" applyAlignment="1" applyProtection="1">
      <alignment vertical="center"/>
    </xf>
    <xf numFmtId="0" fontId="84" fillId="0" borderId="41" xfId="0" applyFont="1" applyFill="1" applyBorder="1" applyAlignment="1" applyProtection="1">
      <alignment vertical="center"/>
    </xf>
    <xf numFmtId="0" fontId="84" fillId="0" borderId="0" xfId="0" applyFont="1" applyFill="1" applyBorder="1" applyAlignment="1" applyProtection="1">
      <alignment vertical="center"/>
    </xf>
    <xf numFmtId="0" fontId="84" fillId="0" borderId="42" xfId="0" applyFont="1" applyFill="1" applyBorder="1" applyAlignment="1" applyProtection="1">
      <alignment vertical="center"/>
    </xf>
    <xf numFmtId="0" fontId="84" fillId="0" borderId="43" xfId="0" applyFont="1" applyFill="1" applyBorder="1" applyAlignment="1" applyProtection="1">
      <alignment vertical="center"/>
    </xf>
  </cellXfs>
  <cellStyles count="3">
    <cellStyle name="Collegamento ipertestuale" xfId="1" builtinId="8"/>
    <cellStyle name="Migliaia [0]" xfId="2" builtinId="6"/>
    <cellStyle name="Normale" xfId="0" builtinId="0"/>
  </cellStyles>
  <dxfs count="0"/>
  <tableStyles count="0" defaultTableStyle="TableStyleMedium9" defaultPivotStyle="PivotStyleLight16"/>
  <colors>
    <mruColors>
      <color rgb="FFFFCCFF"/>
      <color rgb="FF008000"/>
      <color rgb="FFCCECFF"/>
      <color rgb="FFFFFF66"/>
      <color rgb="FF660033"/>
      <color rgb="FFFF6600"/>
      <color rgb="FFFF6699"/>
      <color rgb="FF009900"/>
      <color rgb="FF006600"/>
      <color rgb="FF8D8A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lang="it-IT" sz="1575" b="1" i="1" u="none" strike="noStrike" baseline="0">
                <a:solidFill>
                  <a:srgbClr val="000000"/>
                </a:solidFill>
                <a:latin typeface="Kristen ITC"/>
                <a:ea typeface="Kristen ITC"/>
                <a:cs typeface="Kristen ITC"/>
              </a:defRPr>
            </a:pPr>
            <a:r>
              <a:rPr lang="it-IT"/>
              <a:t>GRAFICO RIEPILOGO </a:t>
            </a:r>
            <a:r>
              <a:rPr lang="it-IT" sz="1500" baseline="0"/>
              <a:t>DATI      </a:t>
            </a:r>
          </a:p>
        </c:rich>
      </c:tx>
      <c:layout>
        <c:manualLayout>
          <c:xMode val="edge"/>
          <c:yMode val="edge"/>
          <c:x val="0.39581225199522768"/>
          <c:y val="2.6483552344743796E-2"/>
        </c:manualLayout>
      </c:layout>
      <c:spPr>
        <a:gradFill rotWithShape="0">
          <a:gsLst>
            <a:gs pos="0">
              <a:srgbClr val="CCFFFF">
                <a:gamma/>
                <a:shade val="46275"/>
                <a:invGamma/>
              </a:srgbClr>
            </a:gs>
            <a:gs pos="5000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view3D>
      <c:hPercent val="70"/>
      <c:depthPercent val="500"/>
      <c:rAngAx val="1"/>
    </c:view3D>
    <c:floor>
      <c:spPr>
        <a:noFill/>
        <a:ln w="9525">
          <a:noFill/>
        </a:ln>
      </c:spPr>
    </c:floor>
    <c:sideWall>
      <c:spPr>
        <a:gradFill rotWithShape="0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1053090766858272E-2"/>
          <c:y val="8.2022801220802008E-2"/>
          <c:w val="0.93849729255822678"/>
          <c:h val="0.8598218034240962"/>
        </c:manualLayout>
      </c:layout>
      <c:bar3DChart>
        <c:barDir val="col"/>
        <c:grouping val="clustered"/>
        <c:ser>
          <c:idx val="0"/>
          <c:order val="0"/>
          <c:tx>
            <c:strRef>
              <c:f>Riepilogo!$A$6</c:f>
              <c:strCache>
                <c:ptCount val="1"/>
                <c:pt idx="0">
                  <c:v>Gennaio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Riepilogo!$B$5:$G$5</c:f>
              <c:strCache>
                <c:ptCount val="6"/>
                <c:pt idx="0">
                  <c:v>I° STIPENDIO</c:v>
                </c:pt>
                <c:pt idx="1">
                  <c:v>II° STIPENDIO</c:v>
                </c:pt>
                <c:pt idx="2">
                  <c:v>ENTRATE VARIE</c:v>
                </c:pt>
                <c:pt idx="3">
                  <c:v>TOTALE ENTRATE</c:v>
                </c:pt>
                <c:pt idx="4">
                  <c:v>TOTALE USCITE</c:v>
                </c:pt>
                <c:pt idx="5">
                  <c:v>DIFFERENZA</c:v>
                </c:pt>
              </c:strCache>
            </c:strRef>
          </c:cat>
          <c:val>
            <c:numRef>
              <c:f>Riepilogo!$B$6:$G$6</c:f>
              <c:numCache>
                <c:formatCode>_-"€"\ * #,##0.00_-;\-"€"\ * #,##0.00_-;_-"€"\ * "-"??_-;_-@_-</c:formatCode>
                <c:ptCount val="6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Riepilogo!$A$7</c:f>
              <c:strCache>
                <c:ptCount val="1"/>
                <c:pt idx="0">
                  <c:v>Febbraio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Riepilogo!$B$5:$G$5</c:f>
              <c:strCache>
                <c:ptCount val="6"/>
                <c:pt idx="0">
                  <c:v>I° STIPENDIO</c:v>
                </c:pt>
                <c:pt idx="1">
                  <c:v>II° STIPENDIO</c:v>
                </c:pt>
                <c:pt idx="2">
                  <c:v>ENTRATE VARIE</c:v>
                </c:pt>
                <c:pt idx="3">
                  <c:v>TOTALE ENTRATE</c:v>
                </c:pt>
                <c:pt idx="4">
                  <c:v>TOTALE USCITE</c:v>
                </c:pt>
                <c:pt idx="5">
                  <c:v>DIFFERENZA</c:v>
                </c:pt>
              </c:strCache>
            </c:strRef>
          </c:cat>
          <c:val>
            <c:numRef>
              <c:f>Riepilogo!$B$7:$G$7</c:f>
              <c:numCache>
                <c:formatCode>_-"€"\ * #,##0.00_-;\-"€"\ * #,##0.00_-;_-"€"\ * "-"??_-;_-@_-</c:formatCode>
                <c:ptCount val="6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Riepilogo!$A$8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Riepilogo!$B$5:$G$5</c:f>
              <c:strCache>
                <c:ptCount val="6"/>
                <c:pt idx="0">
                  <c:v>I° STIPENDIO</c:v>
                </c:pt>
                <c:pt idx="1">
                  <c:v>II° STIPENDIO</c:v>
                </c:pt>
                <c:pt idx="2">
                  <c:v>ENTRATE VARIE</c:v>
                </c:pt>
                <c:pt idx="3">
                  <c:v>TOTALE ENTRATE</c:v>
                </c:pt>
                <c:pt idx="4">
                  <c:v>TOTALE USCITE</c:v>
                </c:pt>
                <c:pt idx="5">
                  <c:v>DIFFERENZA</c:v>
                </c:pt>
              </c:strCache>
            </c:strRef>
          </c:cat>
          <c:val>
            <c:numRef>
              <c:f>Riepilogo!$B$8:$G$8</c:f>
              <c:numCache>
                <c:formatCode>_-"€"\ * #,##0.00_-;\-"€"\ * #,##0.00_-;_-"€"\ * "-"??_-;_-@_-</c:formatCode>
                <c:ptCount val="6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Riepilogo!$A$9</c:f>
              <c:strCache>
                <c:ptCount val="1"/>
                <c:pt idx="0">
                  <c:v>Aprile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Riepilogo!$B$5:$G$5</c:f>
              <c:strCache>
                <c:ptCount val="6"/>
                <c:pt idx="0">
                  <c:v>I° STIPENDIO</c:v>
                </c:pt>
                <c:pt idx="1">
                  <c:v>II° STIPENDIO</c:v>
                </c:pt>
                <c:pt idx="2">
                  <c:v>ENTRATE VARIE</c:v>
                </c:pt>
                <c:pt idx="3">
                  <c:v>TOTALE ENTRATE</c:v>
                </c:pt>
                <c:pt idx="4">
                  <c:v>TOTALE USCITE</c:v>
                </c:pt>
                <c:pt idx="5">
                  <c:v>DIFFERENZA</c:v>
                </c:pt>
              </c:strCache>
            </c:strRef>
          </c:cat>
          <c:val>
            <c:numRef>
              <c:f>Riepilogo!$B$9:$G$9</c:f>
              <c:numCache>
                <c:formatCode>_-"€"\ * #,##0.00_-;\-"€"\ * #,##0.00_-;_-"€"\ * "-"??_-;_-@_-</c:formatCode>
                <c:ptCount val="6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Riepilogo!$A$10</c:f>
              <c:strCache>
                <c:ptCount val="1"/>
                <c:pt idx="0">
                  <c:v>Maggio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Riepilogo!$B$5:$G$5</c:f>
              <c:strCache>
                <c:ptCount val="6"/>
                <c:pt idx="0">
                  <c:v>I° STIPENDIO</c:v>
                </c:pt>
                <c:pt idx="1">
                  <c:v>II° STIPENDIO</c:v>
                </c:pt>
                <c:pt idx="2">
                  <c:v>ENTRATE VARIE</c:v>
                </c:pt>
                <c:pt idx="3">
                  <c:v>TOTALE ENTRATE</c:v>
                </c:pt>
                <c:pt idx="4">
                  <c:v>TOTALE USCITE</c:v>
                </c:pt>
                <c:pt idx="5">
                  <c:v>DIFFERENZA</c:v>
                </c:pt>
              </c:strCache>
            </c:strRef>
          </c:cat>
          <c:val>
            <c:numRef>
              <c:f>Riepilogo!$B$10:$G$10</c:f>
              <c:numCache>
                <c:formatCode>_-"€"\ * #,##0.00_-;\-"€"\ * #,##0.00_-;_-"€"\ * "-"??_-;_-@_-</c:formatCode>
                <c:ptCount val="6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Riepilogo!$A$11</c:f>
              <c:strCache>
                <c:ptCount val="1"/>
                <c:pt idx="0">
                  <c:v>Giugno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Riepilogo!$B$5:$G$5</c:f>
              <c:strCache>
                <c:ptCount val="6"/>
                <c:pt idx="0">
                  <c:v>I° STIPENDIO</c:v>
                </c:pt>
                <c:pt idx="1">
                  <c:v>II° STIPENDIO</c:v>
                </c:pt>
                <c:pt idx="2">
                  <c:v>ENTRATE VARIE</c:v>
                </c:pt>
                <c:pt idx="3">
                  <c:v>TOTALE ENTRATE</c:v>
                </c:pt>
                <c:pt idx="4">
                  <c:v>TOTALE USCITE</c:v>
                </c:pt>
                <c:pt idx="5">
                  <c:v>DIFFERENZA</c:v>
                </c:pt>
              </c:strCache>
            </c:strRef>
          </c:cat>
          <c:val>
            <c:numRef>
              <c:f>Riepilogo!$B$11:$G$11</c:f>
              <c:numCache>
                <c:formatCode>_-"€"\ * #,##0.00_-;\-"€"\ * #,##0.00_-;_-"€"\ * "-"??_-;_-@_-</c:formatCode>
                <c:ptCount val="6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Riepilogo!$A$12</c:f>
              <c:strCache>
                <c:ptCount val="1"/>
                <c:pt idx="0">
                  <c:v>Luglio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Riepilogo!$B$5:$G$5</c:f>
              <c:strCache>
                <c:ptCount val="6"/>
                <c:pt idx="0">
                  <c:v>I° STIPENDIO</c:v>
                </c:pt>
                <c:pt idx="1">
                  <c:v>II° STIPENDIO</c:v>
                </c:pt>
                <c:pt idx="2">
                  <c:v>ENTRATE VARIE</c:v>
                </c:pt>
                <c:pt idx="3">
                  <c:v>TOTALE ENTRATE</c:v>
                </c:pt>
                <c:pt idx="4">
                  <c:v>TOTALE USCITE</c:v>
                </c:pt>
                <c:pt idx="5">
                  <c:v>DIFFERENZA</c:v>
                </c:pt>
              </c:strCache>
            </c:strRef>
          </c:cat>
          <c:val>
            <c:numRef>
              <c:f>Riepilogo!$B$12:$G$12</c:f>
              <c:numCache>
                <c:formatCode>_-"€"\ * #,##0.00_-;\-"€"\ * #,##0.00_-;_-"€"\ * "-"??_-;_-@_-</c:formatCode>
                <c:ptCount val="6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Riepilogo!$A$13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Riepilogo!$B$5:$G$5</c:f>
              <c:strCache>
                <c:ptCount val="6"/>
                <c:pt idx="0">
                  <c:v>I° STIPENDIO</c:v>
                </c:pt>
                <c:pt idx="1">
                  <c:v>II° STIPENDIO</c:v>
                </c:pt>
                <c:pt idx="2">
                  <c:v>ENTRATE VARIE</c:v>
                </c:pt>
                <c:pt idx="3">
                  <c:v>TOTALE ENTRATE</c:v>
                </c:pt>
                <c:pt idx="4">
                  <c:v>TOTALE USCITE</c:v>
                </c:pt>
                <c:pt idx="5">
                  <c:v>DIFFERENZA</c:v>
                </c:pt>
              </c:strCache>
            </c:strRef>
          </c:cat>
          <c:val>
            <c:numRef>
              <c:f>Riepilogo!$B$13:$G$13</c:f>
              <c:numCache>
                <c:formatCode>_-"€"\ * #,##0.00_-;\-"€"\ * #,##0.00_-;_-"€"\ * "-"??_-;_-@_-</c:formatCode>
                <c:ptCount val="6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Riepilogo!$A$14</c:f>
              <c:strCache>
                <c:ptCount val="1"/>
                <c:pt idx="0">
                  <c:v>Settembre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Riepilogo!$B$5:$G$5</c:f>
              <c:strCache>
                <c:ptCount val="6"/>
                <c:pt idx="0">
                  <c:v>I° STIPENDIO</c:v>
                </c:pt>
                <c:pt idx="1">
                  <c:v>II° STIPENDIO</c:v>
                </c:pt>
                <c:pt idx="2">
                  <c:v>ENTRATE VARIE</c:v>
                </c:pt>
                <c:pt idx="3">
                  <c:v>TOTALE ENTRATE</c:v>
                </c:pt>
                <c:pt idx="4">
                  <c:v>TOTALE USCITE</c:v>
                </c:pt>
                <c:pt idx="5">
                  <c:v>DIFFERENZA</c:v>
                </c:pt>
              </c:strCache>
            </c:strRef>
          </c:cat>
          <c:val>
            <c:numRef>
              <c:f>Riepilogo!$B$14:$G$14</c:f>
              <c:numCache>
                <c:formatCode>_-"€"\ * #,##0.00_-;\-"€"\ * #,##0.00_-;_-"€"\ * "-"??_-;_-@_-</c:formatCode>
                <c:ptCount val="6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Riepilogo!$A$15</c:f>
              <c:strCache>
                <c:ptCount val="1"/>
                <c:pt idx="0">
                  <c:v>Ottobre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Riepilogo!$B$5:$G$5</c:f>
              <c:strCache>
                <c:ptCount val="6"/>
                <c:pt idx="0">
                  <c:v>I° STIPENDIO</c:v>
                </c:pt>
                <c:pt idx="1">
                  <c:v>II° STIPENDIO</c:v>
                </c:pt>
                <c:pt idx="2">
                  <c:v>ENTRATE VARIE</c:v>
                </c:pt>
                <c:pt idx="3">
                  <c:v>TOTALE ENTRATE</c:v>
                </c:pt>
                <c:pt idx="4">
                  <c:v>TOTALE USCITE</c:v>
                </c:pt>
                <c:pt idx="5">
                  <c:v>DIFFERENZA</c:v>
                </c:pt>
              </c:strCache>
            </c:strRef>
          </c:cat>
          <c:val>
            <c:numRef>
              <c:f>Riepilogo!$B$15:$G$15</c:f>
              <c:numCache>
                <c:formatCode>_-"€"\ * #,##0.00_-;\-"€"\ * #,##0.00_-;_-"€"\ * "-"??_-;_-@_-</c:formatCode>
                <c:ptCount val="6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Riepilogo!$A$16</c:f>
              <c:strCache>
                <c:ptCount val="1"/>
                <c:pt idx="0">
                  <c:v>Novembre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Riepilogo!$B$5:$G$5</c:f>
              <c:strCache>
                <c:ptCount val="6"/>
                <c:pt idx="0">
                  <c:v>I° STIPENDIO</c:v>
                </c:pt>
                <c:pt idx="1">
                  <c:v>II° STIPENDIO</c:v>
                </c:pt>
                <c:pt idx="2">
                  <c:v>ENTRATE VARIE</c:v>
                </c:pt>
                <c:pt idx="3">
                  <c:v>TOTALE ENTRATE</c:v>
                </c:pt>
                <c:pt idx="4">
                  <c:v>TOTALE USCITE</c:v>
                </c:pt>
                <c:pt idx="5">
                  <c:v>DIFFERENZA</c:v>
                </c:pt>
              </c:strCache>
            </c:strRef>
          </c:cat>
          <c:val>
            <c:numRef>
              <c:f>Riepilogo!$B$16:$G$16</c:f>
              <c:numCache>
                <c:formatCode>_-"€"\ * #,##0.00_-;\-"€"\ * #,##0.00_-;_-"€"\ * "-"??_-;_-@_-</c:formatCode>
                <c:ptCount val="6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1"/>
          <c:order val="11"/>
          <c:tx>
            <c:strRef>
              <c:f>Riepilogo!$A$17</c:f>
              <c:strCache>
                <c:ptCount val="1"/>
                <c:pt idx="0">
                  <c:v>Dicembre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Riepilogo!$B$5:$G$5</c:f>
              <c:strCache>
                <c:ptCount val="6"/>
                <c:pt idx="0">
                  <c:v>I° STIPENDIO</c:v>
                </c:pt>
                <c:pt idx="1">
                  <c:v>II° STIPENDIO</c:v>
                </c:pt>
                <c:pt idx="2">
                  <c:v>ENTRATE VARIE</c:v>
                </c:pt>
                <c:pt idx="3">
                  <c:v>TOTALE ENTRATE</c:v>
                </c:pt>
                <c:pt idx="4">
                  <c:v>TOTALE USCITE</c:v>
                </c:pt>
                <c:pt idx="5">
                  <c:v>DIFFERENZA</c:v>
                </c:pt>
              </c:strCache>
            </c:strRef>
          </c:cat>
          <c:val>
            <c:numRef>
              <c:f>Riepilogo!$B$17:$G$17</c:f>
              <c:numCache>
                <c:formatCode>_-"€"\ * #,##0.00_-;\-"€"\ * #,##0.00_-;_-"€"\ * "-"??_-;_-@_-</c:formatCode>
                <c:ptCount val="6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Depth val="0"/>
        <c:shape val="box"/>
        <c:axId val="87105536"/>
        <c:axId val="87107072"/>
        <c:axId val="0"/>
      </c:bar3DChart>
      <c:catAx>
        <c:axId val="87105536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lang="it-IT"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87107072"/>
        <c:crosses val="autoZero"/>
        <c:auto val="1"/>
        <c:lblAlgn val="ctr"/>
        <c:lblOffset val="100"/>
        <c:tickLblSkip val="1"/>
        <c:tickMarkSkip val="1"/>
      </c:catAx>
      <c:valAx>
        <c:axId val="87107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_-&quot;€&quot;\ * #,##0.00_-;\-&quot;€&quot;\ * #,##0.00_-;_-&quot;€&quot;\ 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13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it-IT"/>
          </a:p>
        </c:txPr>
        <c:crossAx val="87105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1465" r="0.75000000000001465" t="1" header="0.5" footer="0.5"/>
    <c:pageSetup paperSize="9" orientation="landscape" horizontalDpi="30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lang="it-IT" sz="1175" b="0" i="1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Ottobre '2020</a:t>
            </a:r>
          </a:p>
        </c:rich>
      </c:tx>
      <c:layout>
        <c:manualLayout>
          <c:xMode val="edge"/>
          <c:yMode val="edge"/>
          <c:x val="0.42446993751251288"/>
          <c:y val="2.9411764705882353E-2"/>
        </c:manualLayout>
      </c:layout>
      <c:spPr>
        <a:gradFill rotWithShape="0">
          <a:gsLst>
            <a:gs pos="0">
              <a:srgbClr val="CCCCFF"/>
            </a:gs>
            <a:gs pos="100000">
              <a:srgbClr val="CCCCFF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5.243452085592204E-2"/>
          <c:y val="0.12132363830893129"/>
          <c:w val="0.9300885247060855"/>
          <c:h val="0.6212220753393542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0219607788102314E-3"/>
                  <c:y val="0.7040447495806077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3.5365407979488219E-3"/>
                  <c:y val="0.69669180180433365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3.0509897473291743E-3"/>
                  <c:y val="0.7040447495806077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2.5654386967088189E-3"/>
                  <c:y val="0.69669180180433365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4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5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6"/>
              <c:layout>
                <c:manualLayout>
                  <c:x val="-1.3952435815244181E-4"/>
                  <c:y val="0.6985300387483836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7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8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9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0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1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2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3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Ottobre!$A$3:$B$23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Ottobre!$C$3:$C$23</c:f>
              <c:numCache>
                <c:formatCode>General</c:formatCode>
                <c:ptCount val="21"/>
              </c:numCache>
            </c:numRef>
          </c:val>
        </c:ser>
        <c:ser>
          <c:idx val="1"/>
          <c:order val="1"/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Pt>
            <c:idx val="7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Ottobre!$A$3:$B$23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Ottobre!$AI$3:$AI$23</c:f>
              <c:numCache>
                <c:formatCode>_-"€"\ * #,##0.00_-;\-"€"\ * #,##0.00_-;_-"€"\ 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Val val="1"/>
        </c:dLbls>
        <c:axId val="103191296"/>
        <c:axId val="103192832"/>
      </c:barChart>
      <c:catAx>
        <c:axId val="1031912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3192832"/>
        <c:crosses val="autoZero"/>
        <c:lblAlgn val="ctr"/>
        <c:lblOffset val="100"/>
        <c:tickLblSkip val="1"/>
        <c:tickMarkSkip val="1"/>
      </c:catAx>
      <c:valAx>
        <c:axId val="103192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3191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gradFill rotWithShape="0">
      <a:gsLst>
        <a:gs pos="0">
          <a:srgbClr val="CCFFFF"/>
        </a:gs>
        <a:gs pos="100000">
          <a:srgbClr val="CCFFFF">
            <a:gamma/>
            <a:shade val="46275"/>
            <a:invGamma/>
          </a:srgbClr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lang="it-IT" sz="1175" b="0" i="1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Dicembre '2020</a:t>
            </a:r>
          </a:p>
        </c:rich>
      </c:tx>
      <c:layout>
        <c:manualLayout>
          <c:xMode val="edge"/>
          <c:yMode val="edge"/>
          <c:x val="0.41198554300565765"/>
          <c:y val="2.9411764705882353E-2"/>
        </c:manualLayout>
      </c:layout>
      <c:spPr>
        <a:gradFill rotWithShape="0">
          <a:gsLst>
            <a:gs pos="0">
              <a:srgbClr val="CCCCFF"/>
            </a:gs>
            <a:gs pos="100000">
              <a:srgbClr val="CCCCFF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5.1186079883153733E-2"/>
          <c:y val="0.13602953386152741"/>
          <c:w val="0.9300885247060855"/>
          <c:h val="0.6047413537550967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3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4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5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6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7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8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9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0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1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2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3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Dicembre!$A$3:$B$23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Dicembre!$C$3:$C$23</c:f>
              <c:numCache>
                <c:formatCode>General</c:formatCode>
                <c:ptCount val="21"/>
              </c:numCache>
            </c:numRef>
          </c:val>
        </c:ser>
        <c:ser>
          <c:idx val="1"/>
          <c:order val="1"/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Pt>
            <c:idx val="7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Dicembre!$A$3:$B$23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Dicembre!$AI$3:$AI$23</c:f>
              <c:numCache>
                <c:formatCode>_-"€"\ * #,##0.00_-;\-"€"\ * #,##0.00_-;_-"€"\ 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Val val="1"/>
        </c:dLbls>
        <c:axId val="104451456"/>
        <c:axId val="104465536"/>
      </c:barChart>
      <c:catAx>
        <c:axId val="104451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4465536"/>
        <c:crosses val="autoZero"/>
        <c:auto val="1"/>
        <c:lblAlgn val="ctr"/>
        <c:lblOffset val="100"/>
        <c:tickLblSkip val="1"/>
        <c:tickMarkSkip val="1"/>
      </c:catAx>
      <c:valAx>
        <c:axId val="104465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4451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gradFill rotWithShape="0">
      <a:gsLst>
        <a:gs pos="0">
          <a:srgbClr val="CCFFFF"/>
        </a:gs>
        <a:gs pos="100000">
          <a:srgbClr val="CCFFFF">
            <a:gamma/>
            <a:shade val="46275"/>
            <a:invGamma/>
          </a:srgbClr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lang="it-IT" sz="1000" b="1" i="1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 sz="1000" baseline="0"/>
              <a:t>SPESE ANNO  '2020   </a:t>
            </a:r>
          </a:p>
        </c:rich>
      </c:tx>
      <c:layout>
        <c:manualLayout>
          <c:xMode val="edge"/>
          <c:yMode val="edge"/>
          <c:x val="1.8612877240855124E-2"/>
          <c:y val="3.4298460132756434E-2"/>
        </c:manualLayout>
      </c:layout>
      <c:spPr>
        <a:gradFill rotWithShape="0">
          <a:gsLst>
            <a:gs pos="0">
              <a:srgbClr val="CCCCFF"/>
            </a:gs>
            <a:gs pos="100000">
              <a:srgbClr val="CCCCFF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view3D>
      <c:rotX val="6"/>
      <c:hPercent val="100"/>
      <c:rotY val="334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674623790398034"/>
          <c:y val="1.0653017183724058E-2"/>
          <c:w val="0.94339738526604056"/>
          <c:h val="0.77995113294872498"/>
        </c:manualLayout>
      </c:layout>
      <c:bar3DChart>
        <c:barDir val="col"/>
        <c:grouping val="standard"/>
        <c:ser>
          <c:idx val="0"/>
          <c:order val="0"/>
          <c:tx>
            <c:strRef>
              <c:f>TOTALI!$B$2</c:f>
              <c:strCache>
                <c:ptCount val="1"/>
                <c:pt idx="0">
                  <c:v>S P E S E   A U T 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TOTALI!$A$3:$A$15</c:f>
              <c:strCache>
                <c:ptCount val="13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  <c:pt idx="12">
                  <c:v>TOTALI  ANNO</c:v>
                </c:pt>
              </c:strCache>
            </c:strRef>
          </c:cat>
          <c:val>
            <c:numRef>
              <c:f>TOTALI!$B$3:$B$15</c:f>
              <c:numCache>
                <c:formatCode>_-"€"\ * #,##0.00_-;\-"€"\ * #,##0.00_-;_-"€"\ * "-"??_-;_-@_-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TOTALI!$C$2</c:f>
              <c:strCache>
                <c:ptCount val="1"/>
                <c:pt idx="0">
                  <c:v>S P E S E   C A S 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TOTALI!$A$3:$A$15</c:f>
              <c:strCache>
                <c:ptCount val="13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  <c:pt idx="12">
                  <c:v>TOTALI  ANNO</c:v>
                </c:pt>
              </c:strCache>
            </c:strRef>
          </c:cat>
          <c:val>
            <c:numRef>
              <c:f>TOTALI!$C$3:$C$15</c:f>
              <c:numCache>
                <c:formatCode>_-"€"\ * #,##0.00_-;\-"€"\ * #,##0.00_-;_-"€"\ * "-"??_-;_-@_-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TOTALI!$D$2</c:f>
              <c:strCache>
                <c:ptCount val="1"/>
                <c:pt idx="0">
                  <c:v>S P E S E   V A R I E</c:v>
                </c:pt>
              </c:strCache>
            </c:strRef>
          </c:tx>
          <c:spPr>
            <a:solidFill>
              <a:srgbClr val="00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TOTALI!$A$3:$A$15</c:f>
              <c:strCache>
                <c:ptCount val="13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  <c:pt idx="12">
                  <c:v>TOTALI  ANNO</c:v>
                </c:pt>
              </c:strCache>
            </c:strRef>
          </c:cat>
          <c:val>
            <c:numRef>
              <c:f>TOTALI!$D$3:$D$15</c:f>
              <c:numCache>
                <c:formatCode>_-"€"\ * #,##0.00_-;\-"€"\ * #,##0.00_-;_-"€"\ * "-"??_-;_-@_-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hape val="box"/>
        <c:axId val="104494592"/>
        <c:axId val="104496128"/>
        <c:axId val="103283328"/>
      </c:bar3DChart>
      <c:catAx>
        <c:axId val="1044945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449612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4496128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\€\ * #,##0_-;\-\€\ * #,##0_-;_-\€\ * &quot;-&quot;_-;_-@_-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4494592"/>
        <c:crosses val="max"/>
        <c:crossBetween val="between"/>
        <c:majorUnit val="50"/>
      </c:valAx>
      <c:serAx>
        <c:axId val="1032833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lang="it-IT"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4496128"/>
        <c:crosses val="autoZero"/>
        <c:tickLblSkip val="1"/>
        <c:tickMarkSkip val="1"/>
      </c:serAx>
      <c:spPr>
        <a:gradFill rotWithShape="0">
          <a:gsLst>
            <a:gs pos="0">
              <a:srgbClr val="FFCC99"/>
            </a:gs>
            <a:gs pos="100000">
              <a:srgbClr val="FFCC99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lang="it-IT" sz="1175" b="0" i="1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Maggio '2020</a:t>
            </a:r>
          </a:p>
        </c:rich>
      </c:tx>
      <c:layout>
        <c:manualLayout>
          <c:xMode val="edge"/>
          <c:yMode val="edge"/>
          <c:x val="0.42446993751251288"/>
          <c:y val="2.9357798165137599E-2"/>
        </c:manualLayout>
      </c:layout>
      <c:spPr>
        <a:gradFill rotWithShape="0">
          <a:gsLst>
            <a:gs pos="0">
              <a:srgbClr val="CCCCFF"/>
            </a:gs>
            <a:gs pos="100000">
              <a:srgbClr val="CCCCFF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5.4931402801434034E-2"/>
          <c:y val="0.11559633027524038"/>
          <c:w val="0.9275916427605666"/>
          <c:h val="0.6270184330946585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8229361491898431E-3"/>
                  <c:y val="0.7027522935779816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2.4761879729296482E-3"/>
                  <c:y val="0.71376146788990824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2.1294397966695492E-3"/>
                  <c:y val="0.70825688073393656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3.0310015234105026E-3"/>
                  <c:y val="0.71743119266056365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4"/>
              <c:layout>
                <c:manualLayout>
                  <c:x val="2.6842533471506625E-3"/>
                  <c:y val="0.71009174311926604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5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6"/>
              <c:layout>
                <c:manualLayout>
                  <c:x val="7.4218495211154434E-4"/>
                  <c:y val="0.7155963302752294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7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8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9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0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1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2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3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Maggio!$A$3:$B$23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Maggio!$C$3:$C$23</c:f>
              <c:numCache>
                <c:formatCode>General</c:formatCode>
                <c:ptCount val="21"/>
              </c:numCache>
            </c:numRef>
          </c:val>
        </c:ser>
        <c:ser>
          <c:idx val="1"/>
          <c:order val="1"/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Pt>
            <c:idx val="7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015938866170175E-2"/>
                  <c:y val="4.891039996147842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-1.4611128015190223E-2"/>
                  <c:y val="-1.34575838570637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-1.4957876191450401E-2"/>
                  <c:y val="4.891039996147842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-1.4056314464709336E-2"/>
                  <c:y val="-1.34575838570637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4"/>
              <c:layout>
                <c:manualLayout>
                  <c:x val="-1.3154621668209803E-2"/>
                  <c:y val="4.891039996147842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5"/>
              <c:layout>
                <c:manualLayout>
                  <c:x val="-1.2252928871710075E-2"/>
                  <c:y val="4.891039996147842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6"/>
              <c:layout>
                <c:manualLayout>
                  <c:x val="-1.3848249090488741E-2"/>
                  <c:y val="4.891039996147842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7"/>
              <c:layout>
                <c:manualLayout>
                  <c:x val="-1.6691879212271346E-2"/>
                  <c:y val="4.891039996147842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8"/>
              <c:layout>
                <c:manualLayout>
                  <c:x val="-1.4541745443009081E-2"/>
                  <c:y val="4.891039996147842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9"/>
              <c:layout>
                <c:manualLayout>
                  <c:x val="-1.4888624689028141E-2"/>
                  <c:y val="4.891039996147842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0"/>
              <c:layout>
                <c:manualLayout>
                  <c:x val="-1.2738490919768433E-2"/>
                  <c:y val="4.891039996147842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1"/>
              <c:layout>
                <c:manualLayout>
                  <c:x val="-1.4333680068788421E-2"/>
                  <c:y val="4.891039996147842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2"/>
              <c:layout>
                <c:manualLayout>
                  <c:x val="-1.2183677369288942E-2"/>
                  <c:y val="4.891039996147842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3"/>
              <c:layout>
                <c:manualLayout>
                  <c:x val="-1.2530425545547941E-2"/>
                  <c:y val="4.891039996147842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4"/>
              <c:layout>
                <c:manualLayout>
                  <c:x val="-1.2877173721807985E-2"/>
                  <c:y val="4.891039996147842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5"/>
              <c:layout>
                <c:manualLayout>
                  <c:x val="-1.3224052967826682E-2"/>
                  <c:y val="4.891039996147842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6"/>
              <c:layout>
                <c:manualLayout>
                  <c:x val="-1.2322360171327113E-2"/>
                  <c:y val="4.891039996147842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7"/>
              <c:layout>
                <c:manualLayout>
                  <c:x val="-1.641443126586915E-2"/>
                  <c:y val="4.891039996147842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Maggio!$A$3:$B$23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Maggio!$AI$3:$AI$23</c:f>
              <c:numCache>
                <c:formatCode>_-"€"\ * #,##0.00_-;\-"€"\ * #,##0.00_-;_-"€"\ 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Val val="1"/>
        </c:dLbls>
        <c:axId val="104689664"/>
        <c:axId val="104691200"/>
      </c:barChart>
      <c:catAx>
        <c:axId val="104689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4691200"/>
        <c:crosses val="autoZero"/>
        <c:auto val="1"/>
        <c:lblAlgn val="ctr"/>
        <c:lblOffset val="100"/>
        <c:tickLblSkip val="1"/>
        <c:tickMarkSkip val="1"/>
      </c:catAx>
      <c:valAx>
        <c:axId val="104691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4689664"/>
        <c:crosses val="autoZero"/>
        <c:crossBetween val="between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gradFill flip="none" rotWithShape="1">
      <a:gsLst>
        <a:gs pos="0">
          <a:srgbClr val="CCFFCC"/>
        </a:gs>
        <a:gs pos="100000">
          <a:srgbClr val="CCFFCC">
            <a:gamma/>
            <a:shade val="46275"/>
            <a:invGamma/>
          </a:srgbClr>
        </a:gs>
      </a:gsLst>
      <a:path path="shape">
        <a:fillToRect l="50000" t="50000" r="50000" b="50000"/>
      </a:path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lang="it-IT" sz="1175" b="0" i="1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Novembre '2020</a:t>
            </a:r>
          </a:p>
        </c:rich>
      </c:tx>
      <c:layout>
        <c:manualLayout>
          <c:xMode val="edge"/>
          <c:yMode val="edge"/>
          <c:x val="0.40948866410431017"/>
          <c:y val="2.9411764705882353E-2"/>
        </c:manualLayout>
      </c:layout>
      <c:spPr>
        <a:gradFill rotWithShape="0">
          <a:gsLst>
            <a:gs pos="0">
              <a:srgbClr val="CCCCFF"/>
            </a:gs>
            <a:gs pos="100000">
              <a:srgbClr val="CCCCFF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5.1186079883153733E-2"/>
          <c:y val="0.1286765860852285"/>
          <c:w val="0.9300885247060855"/>
          <c:h val="0.6101926537875207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0219592567370148E-3"/>
                  <c:y val="0.70220651263654565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"/>
              <c:layout>
                <c:manualLayout>
                  <c:x val="3.0509882252556212E-3"/>
                  <c:y val="0.69669180180433365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3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4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5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6"/>
              <c:layout>
                <c:manualLayout>
                  <c:x val="2.3573560652940442E-3"/>
                  <c:y val="0.70036827569245796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7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8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9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0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1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2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3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Novembre!$A$3:$B$23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Novembre!$C$3:$C$23</c:f>
              <c:numCache>
                <c:formatCode>General</c:formatCode>
                <c:ptCount val="21"/>
              </c:numCache>
            </c:numRef>
          </c:val>
        </c:ser>
        <c:ser>
          <c:idx val="1"/>
          <c:order val="1"/>
          <c:spPr>
            <a:solidFill>
              <a:srgbClr val="0099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Novembre!$A$3:$B$23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Novembre!$AI$3:$AI$23</c:f>
              <c:numCache>
                <c:formatCode>_-"€"\ * #,##0.00_-;\-"€"\ * #,##0.00_-;_-"€"\ 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Val val="1"/>
        </c:dLbls>
        <c:axId val="104753408"/>
        <c:axId val="104767488"/>
      </c:barChart>
      <c:catAx>
        <c:axId val="104753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4767488"/>
        <c:crosses val="autoZero"/>
        <c:auto val="1"/>
        <c:lblAlgn val="ctr"/>
        <c:lblOffset val="100"/>
        <c:tickLblSkip val="1"/>
        <c:tickMarkSkip val="1"/>
      </c:catAx>
      <c:valAx>
        <c:axId val="104767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4753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gradFill rotWithShape="0">
      <a:gsLst>
        <a:gs pos="0">
          <a:srgbClr val="CCFFFF"/>
        </a:gs>
        <a:gs pos="100000">
          <a:srgbClr val="CCFFFF">
            <a:gamma/>
            <a:shade val="46275"/>
            <a:invGamma/>
          </a:srgbClr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lang="it-IT" sz="1175" b="0" i="1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Gennaio '2020</a:t>
            </a:r>
          </a:p>
        </c:rich>
      </c:tx>
      <c:layout>
        <c:manualLayout>
          <c:xMode val="edge"/>
          <c:yMode val="edge"/>
          <c:x val="0.42197305861111623"/>
          <c:y val="2.9411764705882353E-2"/>
        </c:manualLayout>
      </c:layout>
      <c:spPr>
        <a:gradFill rotWithShape="0">
          <a:gsLst>
            <a:gs pos="0">
              <a:srgbClr val="CCCCFF"/>
            </a:gs>
            <a:gs pos="100000">
              <a:srgbClr val="CCCCFF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5.4931402801434034E-2"/>
          <c:y val="0.15073542941413975"/>
          <c:w val="0.9275916427605666"/>
          <c:h val="0.59555004696822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Gennaio!$A$3:$B$23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Gennaio!$C$3:$C$23</c:f>
              <c:numCache>
                <c:formatCode>General</c:formatCode>
                <c:ptCount val="21"/>
              </c:numCache>
            </c:numRef>
          </c:val>
        </c:ser>
        <c:ser>
          <c:idx val="1"/>
          <c:order val="1"/>
          <c:spPr>
            <a:solidFill>
              <a:sysClr val="window" lastClr="FF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8304985711376414E-3"/>
                  <c:y val="-2.71986180980666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-1.4611128015190223E-2"/>
                  <c:y val="4.898845085112143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-1.2460994245931101E-2"/>
                  <c:y val="-1.34835243556379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-1.280787349194952E-2"/>
                  <c:y val="-1.34835243556379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4"/>
              <c:layout>
                <c:manualLayout>
                  <c:x val="-1.3154621668209803E-2"/>
                  <c:y val="-1.34835243556379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5"/>
              <c:layout>
                <c:manualLayout>
                  <c:x val="-1.2252928871710075E-2"/>
                  <c:y val="4.898845085112143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6"/>
              <c:layout>
                <c:manualLayout>
                  <c:x val="-1.2599808117728883E-2"/>
                  <c:y val="4.898845085112143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7"/>
              <c:layout>
                <c:manualLayout>
                  <c:x val="-1.2946556293990471E-2"/>
                  <c:y val="4.898845085112143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8"/>
              <c:layout>
                <c:manualLayout>
                  <c:x val="-1.2044863497489421E-2"/>
                  <c:y val="-1.34835243556379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9"/>
              <c:layout>
                <c:manualLayout>
                  <c:x val="-1.364018371627009E-2"/>
                  <c:y val="4.898845085112143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0"/>
              <c:layout>
                <c:manualLayout>
                  <c:x val="-1.3986931892528243E-2"/>
                  <c:y val="4.898845085112143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1"/>
              <c:layout>
                <c:manualLayout>
                  <c:x val="-1.4333680068788421E-2"/>
                  <c:y val="-1.34835243556379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2"/>
              <c:layout>
                <c:manualLayout>
                  <c:x val="-1.3432118342047761E-2"/>
                  <c:y val="4.898845085112143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3"/>
              <c:layout>
                <c:manualLayout>
                  <c:x val="-1.3778866518307561E-2"/>
                  <c:y val="-1.34835243556379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4"/>
              <c:layout>
                <c:manualLayout>
                  <c:x val="-1.2877173721807985E-2"/>
                  <c:y val="4.898845085112143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5"/>
              <c:layout>
                <c:manualLayout>
                  <c:x val="-1.3224052967826682E-2"/>
                  <c:y val="4.898845085112143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6"/>
              <c:layout>
                <c:manualLayout>
                  <c:x val="-7.4571164822824134E-3"/>
                  <c:y val="-2.71986180980666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7"/>
              <c:layout>
                <c:manualLayout>
                  <c:x val="-6.9805240216457331E-3"/>
                  <c:y val="-5.98421435429898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dLblPos val="outEnd"/>
            <c:showVal val="1"/>
          </c:dLbls>
          <c:cat>
            <c:multiLvlStrRef>
              <c:f>Gennaio!$A$3:$B$23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Gennaio!$AI$3:$AI$23</c:f>
              <c:numCache>
                <c:formatCode>_-"€"\ * #,##0.00_-;\-"€"\ * #,##0.00_-;_-"€"\ 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Val val="1"/>
        </c:dLbls>
        <c:axId val="99136640"/>
        <c:axId val="99138176"/>
      </c:barChart>
      <c:catAx>
        <c:axId val="99136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99138176"/>
        <c:crosses val="autoZero"/>
        <c:auto val="1"/>
        <c:lblAlgn val="ctr"/>
        <c:lblOffset val="100"/>
        <c:tickLblSkip val="1"/>
        <c:tickMarkSkip val="1"/>
      </c:catAx>
      <c:valAx>
        <c:axId val="99138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99136640"/>
        <c:crosses val="autoZero"/>
        <c:crossBetween val="between"/>
      </c:valAx>
      <c:spPr>
        <a:solidFill>
          <a:sysClr val="window" lastClr="FFFFFF">
            <a:lumMod val="75000"/>
          </a:sysClr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</c:chart>
  <c:spPr>
    <a:gradFill flip="none" rotWithShape="1">
      <a:gsLst>
        <a:gs pos="0">
          <a:srgbClr val="EEECE1">
            <a:lumMod val="75000"/>
          </a:srgbClr>
        </a:gs>
        <a:gs pos="30000">
          <a:srgbClr val="D49E6C"/>
        </a:gs>
        <a:gs pos="70000">
          <a:srgbClr val="A65528"/>
        </a:gs>
        <a:gs pos="100000">
          <a:srgbClr val="663012"/>
        </a:gs>
      </a:gsLst>
      <a:lin ang="2400000" scaled="0"/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lang="it-IT" sz="1175" b="0" i="1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Febbraio '2020</a:t>
            </a:r>
          </a:p>
        </c:rich>
      </c:tx>
      <c:layout>
        <c:manualLayout>
          <c:xMode val="edge"/>
          <c:yMode val="edge"/>
          <c:x val="0.41697930080837281"/>
          <c:y val="2.9411764705882353E-2"/>
        </c:manualLayout>
      </c:layout>
      <c:spPr>
        <a:gradFill rotWithShape="0">
          <a:gsLst>
            <a:gs pos="0">
              <a:srgbClr val="CCCCFF"/>
            </a:gs>
            <a:gs pos="100000">
              <a:srgbClr val="CCCCFF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5.4931402801434034E-2"/>
          <c:y val="0.13419129691745271"/>
          <c:w val="0.9275916427605666"/>
          <c:h val="0.6151286785787257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0713771219504395E-3"/>
                  <c:y val="0.71323593430098164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2.4761879729296482E-3"/>
                  <c:y val="0.7058829865246826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2.1294397966695492E-3"/>
                  <c:y val="0.71507417124505568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1.7825605506506421E-3"/>
                  <c:y val="0.72426535596542896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4"/>
              <c:layout>
                <c:manualLayout>
                  <c:x val="1.4358123743904601E-3"/>
                  <c:y val="0.71323593430098164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5"/>
              <c:layout>
                <c:manualLayout>
                  <c:x val="2.3375051708901394E-3"/>
                  <c:y val="0.70772122346886235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6"/>
              <c:layout>
                <c:manualLayout>
                  <c:x val="1.9906259248716794E-3"/>
                  <c:y val="0.72610359290950865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7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8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9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0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1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2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3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Febbraio!$A$3:$B$23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Febbraio!$C$3:$C$23</c:f>
              <c:numCache>
                <c:formatCode>General</c:formatCode>
                <c:ptCount val="21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015938866170175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-1.3362687042430921E-2"/>
                  <c:y val="-1.34835408552060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-1.2460994245931101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-1.280787349194952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4"/>
              <c:layout>
                <c:manualLayout>
                  <c:x val="-1.6899944586489257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5"/>
              <c:layout>
                <c:manualLayout>
                  <c:x val="-1.2252928871710075E-2"/>
                  <c:y val="-1.34835408552060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6"/>
              <c:layout>
                <c:manualLayout>
                  <c:x val="-1.3848249090488741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7"/>
              <c:layout>
                <c:manualLayout>
                  <c:x val="-1.4194997266748928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8"/>
              <c:layout>
                <c:manualLayout>
                  <c:x val="-1.4541745443009081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9"/>
              <c:layout>
                <c:manualLayout>
                  <c:x val="-1.4888624689028141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0"/>
              <c:layout>
                <c:manualLayout>
                  <c:x val="-1.5235372865288107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1"/>
              <c:layout>
                <c:manualLayout>
                  <c:x val="-1.3085239096028645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2"/>
              <c:layout>
                <c:manualLayout>
                  <c:x val="-1.4680559314809513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3"/>
              <c:layout>
                <c:manualLayout>
                  <c:x val="-1.3778866518307561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4"/>
              <c:layout>
                <c:manualLayout>
                  <c:x val="-1.4125614694567861E-2"/>
                  <c:y val="-1.34835408552060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5"/>
              <c:layout>
                <c:manualLayout>
                  <c:x val="-1.3224052967826682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6"/>
              <c:layout>
                <c:manualLayout>
                  <c:x val="-1.2322360171327113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7"/>
              <c:layout>
                <c:manualLayout>
                  <c:x val="-1.5165990293107941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Febbraio!$A$3:$B$23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Febbraio!$AI$3:$AI$23</c:f>
              <c:numCache>
                <c:formatCode>_-"€"\ * #,##0.00_-;\-"€"\ * #,##0.00_-;_-"€"\ 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Val val="1"/>
        </c:dLbls>
        <c:axId val="100659584"/>
        <c:axId val="100661120"/>
      </c:barChart>
      <c:catAx>
        <c:axId val="100659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0661120"/>
        <c:crosses val="autoZero"/>
        <c:auto val="1"/>
        <c:lblAlgn val="ctr"/>
        <c:lblOffset val="100"/>
        <c:tickLblSkip val="1"/>
        <c:tickMarkSkip val="1"/>
      </c:catAx>
      <c:valAx>
        <c:axId val="100661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0659584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  <a:effectLst>
          <a:outerShdw sx="1000" sy="1000" algn="ctr" rotWithShape="0">
            <a:sysClr val="window" lastClr="FFFFFF"/>
          </a:outerShdw>
        </a:effectLst>
      </c:spPr>
    </c:plotArea>
    <c:plotVisOnly val="1"/>
    <c:dispBlanksAs val="gap"/>
  </c:chart>
  <c:spPr>
    <a:gradFill flip="none" rotWithShape="1">
      <a:gsLst>
        <a:gs pos="0">
          <a:srgbClr val="D6B19C"/>
        </a:gs>
        <a:gs pos="30000">
          <a:srgbClr val="D49E6C"/>
        </a:gs>
        <a:gs pos="70000">
          <a:srgbClr val="A65528"/>
        </a:gs>
        <a:gs pos="100000">
          <a:srgbClr val="663012"/>
        </a:gs>
      </a:gsLst>
      <a:lin ang="2700000" scaled="0"/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lang="it-IT" sz="1175" b="0" i="1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Aprile '2020</a:t>
            </a:r>
          </a:p>
        </c:rich>
      </c:tx>
      <c:layout>
        <c:manualLayout>
          <c:xMode val="edge"/>
          <c:yMode val="edge"/>
          <c:x val="0.42946369531528938"/>
          <c:y val="2.9411764705882353E-2"/>
        </c:manualLayout>
      </c:layout>
      <c:spPr>
        <a:gradFill rotWithShape="0">
          <a:gsLst>
            <a:gs pos="0">
              <a:srgbClr val="CCCCFF"/>
            </a:gs>
            <a:gs pos="100000">
              <a:srgbClr val="CCCCFF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5.4931402801434034E-2"/>
          <c:y val="0.1397060077496767"/>
          <c:w val="0.92634320178780649"/>
          <c:h val="0.6010647585165186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8477083335656742E-3"/>
                  <c:y val="0.70955946041283169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2.5702960596061092E-3"/>
                  <c:y val="0.7040447495806077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2.2928837856464892E-3"/>
                  <c:y val="0.71507417124505568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4.5123534572065783E-3"/>
                  <c:y val="0.7169124081891306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4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5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6"/>
              <c:layout>
                <c:manualLayout>
                  <c:x val="-1.3137783254701875E-3"/>
                  <c:y val="0.6985300387483836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7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8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9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0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1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2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3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Aprile!$A$3:$B$23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Aprile!$C$3:$C$23</c:f>
              <c:numCache>
                <c:formatCode>General</c:formatCode>
                <c:ptCount val="21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2971375148245761E-2"/>
                  <c:y val="-1.34835738543486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-1.3248787422205021E-2"/>
                  <c:y val="4.898795586399855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5"/>
              <c:layout>
                <c:manualLayout>
                  <c:x val="-1.3109995545283522E-2"/>
                  <c:y val="-3.18659432950954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2"/>
              <c:layout>
                <c:manualLayout>
                  <c:x val="-1.2555261656998142E-2"/>
                  <c:y val="-1.34835738543486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4"/>
              <c:layout>
                <c:manualLayout>
                  <c:x val="-1.4814814814814821E-3"/>
                  <c:y val="-8.2263998639677999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Val val="1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6"/>
              <c:layout>
                <c:manualLayout>
                  <c:x val="-1.241646978007668E-2"/>
                  <c:y val="4.898795586399855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7"/>
              <c:layout>
                <c:manualLayout>
                  <c:x val="-1.3942323026796181E-2"/>
                  <c:y val="4.898795586399855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Aprile!$A$3:$B$23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Aprile!$AI$3:$AI$23</c:f>
              <c:numCache>
                <c:formatCode>_-"€"\ * #,##0.00_-;\-"€"\ * #,##0.00_-;_-"€"\ 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Val val="1"/>
        </c:dLbls>
        <c:axId val="101141504"/>
        <c:axId val="101147392"/>
      </c:barChart>
      <c:catAx>
        <c:axId val="101141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1147392"/>
        <c:crosses val="autoZero"/>
        <c:auto val="1"/>
        <c:lblAlgn val="ctr"/>
        <c:lblOffset val="100"/>
        <c:tickLblSkip val="1"/>
        <c:tickMarkSkip val="1"/>
      </c:catAx>
      <c:valAx>
        <c:axId val="101147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1141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gradFill rotWithShape="0">
      <a:gsLst>
        <a:gs pos="0">
          <a:srgbClr val="D6B19C"/>
        </a:gs>
        <a:gs pos="30000">
          <a:srgbClr val="D49E6C"/>
        </a:gs>
        <a:gs pos="70000">
          <a:srgbClr val="A65528"/>
        </a:gs>
        <a:gs pos="100000">
          <a:srgbClr val="663012"/>
        </a:gs>
      </a:gsLst>
      <a:lin ang="27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lang="it-IT" sz="1175" b="0" i="1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Marzo '2020</a:t>
            </a:r>
          </a:p>
        </c:rich>
      </c:tx>
      <c:layout>
        <c:manualLayout>
          <c:xMode val="edge"/>
          <c:yMode val="edge"/>
          <c:x val="0.42821525586455988"/>
          <c:y val="2.9411764705882353E-2"/>
        </c:manualLayout>
      </c:layout>
      <c:spPr>
        <a:gradFill rotWithShape="0">
          <a:gsLst>
            <a:gs pos="0">
              <a:srgbClr val="CCCCFF"/>
            </a:gs>
            <a:gs pos="100000">
              <a:srgbClr val="CCCCFF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5.1186079883153733E-2"/>
          <c:y val="0.1305148230293032"/>
          <c:w val="0.9300885247060855"/>
          <c:h val="0.6106124404057687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7735182839772692E-3"/>
                  <c:y val="0.7187506451332056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2.2880983031157692E-3"/>
                  <c:y val="0.70772122346886235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3.0509882252556212E-3"/>
                  <c:y val="0.7169124081891306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1.3169962018757641E-3"/>
                  <c:y val="0.7187506451332056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4"/>
              <c:layout>
                <c:manualLayout>
                  <c:x val="8.3157622101453989E-4"/>
                  <c:y val="0.7040447495806077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5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6"/>
              <c:layout>
                <c:manualLayout>
                  <c:x val="1.1089150925342101E-3"/>
                  <c:y val="0.71323593430098164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7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8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9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0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1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2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3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Marzo!$A$3:$B$23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Marzo!$C$3:$C$23</c:f>
              <c:numCache>
                <c:formatCode>General</c:formatCode>
                <c:ptCount val="21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4353380771240576E-2"/>
                  <c:y val="4.898795586399855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-1.3590490849100741E-2"/>
                  <c:y val="4.898795586399855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-1.2827469857202341E-2"/>
                  <c:y val="4.898795586399855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-1.2064579935064004E-2"/>
                  <c:y val="4.898795586399855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4"/>
              <c:layout>
                <c:manualLayout>
                  <c:x val="-1.5047012931202128E-2"/>
                  <c:y val="4.898795586399855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5"/>
              <c:layout>
                <c:manualLayout>
                  <c:x val="-1.3035550966543873E-2"/>
                  <c:y val="4.898795586399855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6"/>
              <c:layout>
                <c:manualLayout>
                  <c:x val="-1.2272661044404E-2"/>
                  <c:y val="4.898795586399855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7"/>
              <c:layout>
                <c:manualLayout>
                  <c:x val="-1.5255094040543682E-2"/>
                  <c:y val="4.898795586399855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8"/>
              <c:layout>
                <c:manualLayout>
                  <c:x val="-1.4492073048645261E-2"/>
                  <c:y val="4.898795586399855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9"/>
              <c:layout>
                <c:manualLayout>
                  <c:x val="-1.3729183126505447E-2"/>
                  <c:y val="4.898795586399855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0"/>
              <c:layout>
                <c:manualLayout>
                  <c:x val="-1.6711616122645122E-2"/>
                  <c:y val="4.898795586399855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1"/>
              <c:layout>
                <c:manualLayout>
                  <c:x val="-1.3451713185226978E-2"/>
                  <c:y val="-1.34835738543486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2"/>
              <c:layout>
                <c:manualLayout>
                  <c:x val="-1.3937264235846999E-2"/>
                  <c:y val="-1.34835738543486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3"/>
              <c:layout>
                <c:manualLayout>
                  <c:x val="-1.4422815286468918E-2"/>
                  <c:y val="4.898795586399855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4"/>
              <c:layout>
                <c:manualLayout>
                  <c:x val="-1.3659794294569321E-2"/>
                  <c:y val="-1.34835738543486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5"/>
              <c:layout>
                <c:manualLayout>
                  <c:x val="-1.2896904372428658E-2"/>
                  <c:y val="4.898795586399855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6"/>
              <c:layout>
                <c:manualLayout>
                  <c:x val="-1.3382455423048703E-2"/>
                  <c:y val="4.898795586399855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7"/>
              <c:layout>
                <c:manualLayout>
                  <c:x val="-1.3867875403912187E-2"/>
                  <c:y val="4.898795586399855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Marzo!$A$3:$B$23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Marzo!$AI$3:$AI$23</c:f>
              <c:numCache>
                <c:formatCode>_-"€"\ * #,##0.00_-;\-"€"\ * #,##0.00_-;_-"€"\ 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Val val="1"/>
        </c:dLbls>
        <c:axId val="101247232"/>
        <c:axId val="101339136"/>
      </c:barChart>
      <c:catAx>
        <c:axId val="101247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1339136"/>
        <c:crosses val="autoZero"/>
        <c:auto val="1"/>
        <c:lblAlgn val="ctr"/>
        <c:lblOffset val="100"/>
        <c:tickLblSkip val="1"/>
        <c:tickMarkSkip val="1"/>
      </c:catAx>
      <c:valAx>
        <c:axId val="101339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1247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gradFill rotWithShape="0">
      <a:gsLst>
        <a:gs pos="0">
          <a:srgbClr val="D6B19C"/>
        </a:gs>
        <a:gs pos="30000">
          <a:srgbClr val="D49E6C"/>
        </a:gs>
        <a:gs pos="70000">
          <a:srgbClr val="A65528"/>
        </a:gs>
        <a:gs pos="100000">
          <a:srgbClr val="663012"/>
        </a:gs>
      </a:gsLst>
      <a:lin ang="27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lang="it-IT" sz="1175" b="0" i="1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Giugno '2020</a:t>
            </a:r>
          </a:p>
        </c:rich>
      </c:tx>
      <c:layout>
        <c:manualLayout>
          <c:xMode val="edge"/>
          <c:yMode val="edge"/>
          <c:x val="0.42821525586455988"/>
          <c:y val="2.9411764705882353E-2"/>
        </c:manualLayout>
      </c:layout>
      <c:spPr>
        <a:gradFill rotWithShape="0">
          <a:gsLst>
            <a:gs pos="0">
              <a:srgbClr val="CCCCFF"/>
            </a:gs>
            <a:gs pos="100000">
              <a:srgbClr val="CCCCFF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5.4931402801434034E-2"/>
          <c:y val="0.11213245358855629"/>
          <c:w val="0.9288400837333266"/>
          <c:h val="0.6285750099790462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2951769800922994E-3"/>
                  <c:y val="0.71323593430098164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2.3820798862532171E-3"/>
                  <c:y val="0.70955946041283169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1.9659958076924189E-3"/>
                  <c:y val="0.71323593430098164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3.0133968661321851E-4"/>
                  <c:y val="0.71323593430098164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4"/>
              <c:layout>
                <c:manualLayout>
                  <c:x val="2.3821375535723914E-3"/>
                  <c:y val="0.70772122346886235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5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6"/>
              <c:layout>
                <c:manualLayout>
                  <c:x val="-9.4704361882801558E-4"/>
                  <c:y val="0.7187506451332056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7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8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9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0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1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2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3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Giugno!$A$3:$B$23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Giugno!$C$3:$C$23</c:f>
              <c:numCache>
                <c:formatCode>General</c:formatCode>
                <c:ptCount val="21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060502584094948E-2"/>
                  <c:y val="4.89881208597041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-1.2228276759654499E-2"/>
                  <c:y val="4.89881208597041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-1.3892801810976301E-2"/>
                  <c:y val="-1.34835573547783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-1.6805898904814241E-2"/>
                  <c:y val="4.89881208597041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4"/>
              <c:layout>
                <c:manualLayout>
                  <c:x val="-1.3476660065095535E-2"/>
                  <c:y val="4.89881208597041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5"/>
              <c:layout>
                <c:manualLayout>
                  <c:x val="-1.3892875213417852E-2"/>
                  <c:y val="4.89881208597041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6"/>
              <c:layout>
                <c:manualLayout>
                  <c:x val="-1.3060518319218201E-2"/>
                  <c:y val="4.89881208597041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7"/>
              <c:layout>
                <c:manualLayout>
                  <c:x val="-1.2228292494775394E-2"/>
                  <c:y val="4.89881208597041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8"/>
              <c:layout>
                <c:manualLayout>
                  <c:x val="-1.6389699491615901E-2"/>
                  <c:y val="4.89881208597041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9"/>
              <c:layout>
                <c:manualLayout>
                  <c:x val="-1.4309032694415401E-2"/>
                  <c:y val="4.89881208597041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0"/>
              <c:layout>
                <c:manualLayout>
                  <c:x val="-1.3476675800216447E-2"/>
                  <c:y val="4.89881208597041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1"/>
              <c:layout>
                <c:manualLayout>
                  <c:x val="-1.2644449975775952E-2"/>
                  <c:y val="4.89881208597041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2"/>
              <c:layout>
                <c:manualLayout>
                  <c:x val="-1.4308975027096544E-2"/>
                  <c:y val="4.89881208597041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3"/>
              <c:layout>
                <c:manualLayout>
                  <c:x val="-1.472519017541596E-2"/>
                  <c:y val="4.89881208597041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4"/>
              <c:layout>
                <c:manualLayout>
                  <c:x val="-1.5141274253976785E-2"/>
                  <c:y val="4.89881208597041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5"/>
              <c:layout>
                <c:manualLayout>
                  <c:x val="-1.6805930375056073E-2"/>
                  <c:y val="4.89881208597041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6"/>
              <c:layout>
                <c:manualLayout>
                  <c:x val="-1.3476691535337327E-2"/>
                  <c:y val="4.89881208597041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7"/>
              <c:layout>
                <c:manualLayout>
                  <c:x val="-1.6389788629176425E-2"/>
                  <c:y val="4.89881208597041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Giugno!$A$3:$B$23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Giugno!$AI$3:$AI$23</c:f>
              <c:numCache>
                <c:formatCode>_-"€"\ * #,##0.00_-;\-"€"\ * #,##0.00_-;_-"€"\ 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Val val="1"/>
        </c:dLbls>
        <c:axId val="101438976"/>
        <c:axId val="101440512"/>
      </c:barChart>
      <c:catAx>
        <c:axId val="101438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1440512"/>
        <c:crosses val="autoZero"/>
        <c:auto val="1"/>
        <c:lblAlgn val="ctr"/>
        <c:lblOffset val="100"/>
        <c:tickLblSkip val="1"/>
        <c:tickMarkSkip val="1"/>
      </c:catAx>
      <c:valAx>
        <c:axId val="101440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1438976"/>
        <c:crosses val="autoZero"/>
        <c:crossBetween val="between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gradFill rotWithShape="0">
      <a:gsLst>
        <a:gs pos="0">
          <a:srgbClr val="CCFFCC"/>
        </a:gs>
        <a:gs pos="100000">
          <a:srgbClr val="CCFFCC">
            <a:gamma/>
            <a:shade val="46275"/>
            <a:invGamma/>
          </a:srgbClr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lang="it-IT" sz="1175" b="0" i="1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Luglio '2020</a:t>
            </a:r>
          </a:p>
        </c:rich>
      </c:tx>
      <c:layout>
        <c:manualLayout>
          <c:xMode val="edge"/>
          <c:yMode val="edge"/>
          <c:x val="0.43196057421665318"/>
          <c:y val="2.9411764705882353E-2"/>
        </c:manualLayout>
      </c:layout>
      <c:spPr>
        <a:gradFill rotWithShape="0">
          <a:gsLst>
            <a:gs pos="0">
              <a:srgbClr val="CCCCFF"/>
            </a:gs>
            <a:gs pos="100000">
              <a:srgbClr val="CCCCFF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5.1186079883153733E-2"/>
          <c:y val="0.13235305997337787"/>
          <c:w val="0.9313369656788455"/>
          <c:h val="0.6087743404229443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3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4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5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6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7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8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9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0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1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2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3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175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Luglio!$A$3:$B$23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Luglio!$C$3:$C$23</c:f>
              <c:numCache>
                <c:formatCode>General</c:formatCode>
                <c:ptCount val="21"/>
              </c:numCache>
            </c:numRef>
          </c:val>
        </c:ser>
        <c:ser>
          <c:idx val="1"/>
          <c:order val="1"/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Pt>
            <c:idx val="7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Luglio!$A$3:$B$23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Luglio!$AI$3:$AI$23</c:f>
              <c:numCache>
                <c:formatCode>_-"€"\ * #,##0.00_-;\-"€"\ * #,##0.00_-;_-"€"\ 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Val val="1"/>
        </c:dLbls>
        <c:axId val="102692736"/>
        <c:axId val="102694272"/>
      </c:barChart>
      <c:catAx>
        <c:axId val="102692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2694272"/>
        <c:crosses val="autoZero"/>
        <c:auto val="1"/>
        <c:lblAlgn val="ctr"/>
        <c:lblOffset val="100"/>
        <c:tickLblSkip val="1"/>
        <c:tickMarkSkip val="1"/>
      </c:catAx>
      <c:valAx>
        <c:axId val="102694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2692736"/>
        <c:crosses val="autoZero"/>
        <c:crossBetween val="between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gradFill rotWithShape="0">
      <a:gsLst>
        <a:gs pos="0">
          <a:srgbClr val="CCFFCC"/>
        </a:gs>
        <a:gs pos="100000">
          <a:srgbClr val="CCFFCC">
            <a:gamma/>
            <a:shade val="46275"/>
            <a:invGamma/>
          </a:srgbClr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lang="it-IT" sz="1150" b="0" i="1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Agosto '2020</a:t>
            </a:r>
          </a:p>
        </c:rich>
      </c:tx>
      <c:layout>
        <c:manualLayout>
          <c:xMode val="edge"/>
          <c:yMode val="edge"/>
          <c:x val="0.43071213476592585"/>
          <c:y val="2.9411764705882353E-2"/>
        </c:manualLayout>
      </c:layout>
      <c:spPr>
        <a:gradFill rotWithShape="0">
          <a:gsLst>
            <a:gs pos="0">
              <a:srgbClr val="CCCCFF"/>
            </a:gs>
            <a:gs pos="100000">
              <a:srgbClr val="CCCCFF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5.1186079883153733E-2"/>
          <c:y val="0.1397060077496767"/>
          <c:w val="0.9300885247060855"/>
          <c:h val="0.5987621271164944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7735182839772692E-3"/>
                  <c:y val="0.70955946041283169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1.0396573303559221E-3"/>
                  <c:y val="0.71323593430098164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3.0509882252556212E-3"/>
                  <c:y val="0.7169124081891306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3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4"/>
              <c:layout>
                <c:manualLayout>
                  <c:x val="4.5768991392947178E-3"/>
                  <c:y val="0.71323593430098164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5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6"/>
              <c:layout>
                <c:manualLayout>
                  <c:x val="1.1089150925342101E-3"/>
                  <c:y val="0.70772122346886235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7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8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9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0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1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2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3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Agosto!$A$3:$B$23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Agosto!$C$3:$C$23</c:f>
              <c:numCache>
                <c:formatCode>General</c:formatCode>
                <c:ptCount val="21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Agosto!$A$3:$B$23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Agosto!$AI$3:$AI$23</c:f>
              <c:numCache>
                <c:formatCode>_-"€"\ * #,##0.00_-;\-"€"\ * #,##0.00_-;_-"€"\ 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Val val="1"/>
        </c:dLbls>
        <c:axId val="102855808"/>
        <c:axId val="102857344"/>
      </c:barChart>
      <c:catAx>
        <c:axId val="102855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2857344"/>
        <c:crosses val="autoZero"/>
        <c:auto val="1"/>
        <c:lblAlgn val="ctr"/>
        <c:lblOffset val="100"/>
        <c:tickLblSkip val="1"/>
        <c:tickMarkSkip val="1"/>
      </c:catAx>
      <c:valAx>
        <c:axId val="102857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2855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gradFill rotWithShape="0">
      <a:gsLst>
        <a:gs pos="0">
          <a:srgbClr val="CCFFCC"/>
        </a:gs>
        <a:gs pos="100000">
          <a:srgbClr val="CCFFCC">
            <a:gamma/>
            <a:shade val="46275"/>
            <a:invGamma/>
          </a:srgbClr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lang="it-IT" sz="1175" b="0" i="1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Settembre '2019</a:t>
            </a:r>
          </a:p>
        </c:rich>
      </c:tx>
      <c:layout>
        <c:manualLayout>
          <c:xMode val="edge"/>
          <c:yMode val="edge"/>
          <c:x val="0.41198554300565765"/>
          <c:y val="2.9411764705882353E-2"/>
        </c:manualLayout>
      </c:layout>
      <c:spPr>
        <a:gradFill rotWithShape="0">
          <a:gsLst>
            <a:gs pos="0">
              <a:srgbClr val="CCCCFF"/>
            </a:gs>
            <a:gs pos="100000">
              <a:srgbClr val="CCCCFF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5.243452085592204E-2"/>
          <c:y val="0.12316187525301502"/>
          <c:w val="0.9300885247060855"/>
          <c:h val="0.6097723313998031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5188427243305942E-3"/>
                  <c:y val="0.70772122346886235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"/>
              <c:layout>
                <c:manualLayout>
                  <c:x val="1.8025487745691247E-3"/>
                  <c:y val="0.71323593430098164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3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4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5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6"/>
              <c:layout>
                <c:manualLayout>
                  <c:x val="-2.6364063036721009E-3"/>
                  <c:y val="0.7169124081891306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7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8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9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0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1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2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3"/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1200" b="1" i="0" u="none" strike="noStrike" baseline="0">
                      <a:solidFill>
                        <a:srgbClr val="FF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Settembre!$A$3:$B$23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Settembre!$C$3:$C$23</c:f>
              <c:numCache>
                <c:formatCode>General</c:formatCode>
                <c:ptCount val="21"/>
              </c:numCache>
            </c:numRef>
          </c:val>
        </c:ser>
        <c:ser>
          <c:idx val="1"/>
          <c:order val="1"/>
          <c:spPr>
            <a:solidFill>
              <a:srgbClr val="0099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435337924916949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-1.6087371272547921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2"/>
              <c:layout>
                <c:manualLayout>
                  <c:x val="-1.2827468335129081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-1.2064578412990488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4"/>
              <c:layout>
                <c:manualLayout>
                  <c:x val="-1.7543893354648659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5"/>
              <c:layout>
                <c:manualLayout>
                  <c:x val="-1.9277754308270181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6"/>
              <c:layout>
                <c:manualLayout>
                  <c:x val="-1.6017982440610364E-2"/>
                  <c:y val="-1.34835408552060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7"/>
              <c:layout>
                <c:manualLayout>
                  <c:x val="-1.525509251847049E-2"/>
                  <c:y val="-1.34835408552060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8"/>
              <c:layout>
                <c:manualLayout>
                  <c:x val="-1.4492071526572069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9"/>
              <c:layout>
                <c:manualLayout>
                  <c:x val="-1.3729181604434105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0"/>
              <c:layout>
                <c:manualLayout>
                  <c:x val="-1.6711614600571877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1"/>
              <c:layout>
                <c:manualLayout>
                  <c:x val="-1.3451711663153783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2"/>
              <c:layout>
                <c:manualLayout>
                  <c:x val="-1.2688821741015674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3"/>
              <c:layout>
                <c:manualLayout>
                  <c:x val="-1.442281376439376E-2"/>
                  <c:y val="-1.34835408552060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4"/>
              <c:layout>
                <c:manualLayout>
                  <c:x val="-1.3659792772495278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5"/>
              <c:layout>
                <c:manualLayout>
                  <c:x val="-1.2896902850355394E-2"/>
                  <c:y val="4.898828585540983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6"/>
              <c:layout>
                <c:manualLayout>
                  <c:x val="-1.7127776819254988E-2"/>
                  <c:y val="-1.34835408552060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7"/>
              <c:layout>
                <c:manualLayout>
                  <c:x val="-1.3867873881836901E-2"/>
                  <c:y val="-1.34835408552060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Val val="1"/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it-IT" sz="800" b="1" i="0" u="none" strike="noStrike" baseline="0">
                      <a:solidFill>
                        <a:srgbClr val="0066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Val val="1"/>
          </c:dLbls>
          <c:cat>
            <c:multiLvlStrRef>
              <c:f>Settembre!$A$3:$B$23</c:f>
              <c:multiLvlStrCache>
                <c:ptCount val="21"/>
                <c:lvl>
                  <c:pt idx="0">
                    <c:v>Autostrada</c:v>
                  </c:pt>
                  <c:pt idx="1">
                    <c:v>Assicurazione</c:v>
                  </c:pt>
                  <c:pt idx="2">
                    <c:v>Bollo</c:v>
                  </c:pt>
                  <c:pt idx="3">
                    <c:v>Carburante</c:v>
                  </c:pt>
                  <c:pt idx="4">
                    <c:v>Meccanico</c:v>
                  </c:pt>
                  <c:pt idx="5">
                    <c:v>Ricambi</c:v>
                  </c:pt>
                  <c:pt idx="6">
                    <c:v>Varie</c:v>
                  </c:pt>
                  <c:pt idx="7">
                    <c:v>Spese Condominiali</c:v>
                  </c:pt>
                  <c:pt idx="8">
                    <c:v>Panetteria</c:v>
                  </c:pt>
                  <c:pt idx="9">
                    <c:v>Macelleria</c:v>
                  </c:pt>
                  <c:pt idx="10">
                    <c:v>Mercato</c:v>
                  </c:pt>
                  <c:pt idx="11">
                    <c:v>Supermercato</c:v>
                  </c:pt>
                  <c:pt idx="12">
                    <c:v>Farmacia</c:v>
                  </c:pt>
                  <c:pt idx="13">
                    <c:v>Varie</c:v>
                  </c:pt>
                  <c:pt idx="14">
                    <c:v>Bar o Ristorante</c:v>
                  </c:pt>
                  <c:pt idx="15">
                    <c:v>Tabacchi</c:v>
                  </c:pt>
                  <c:pt idx="16">
                    <c:v>Ricariche Varie</c:v>
                  </c:pt>
                  <c:pt idx="17">
                    <c:v>Viaggi o Ferie</c:v>
                  </c:pt>
                  <c:pt idx="18">
                    <c:v>Medico o Dentista</c:v>
                  </c:pt>
                  <c:pt idx="19">
                    <c:v>Calzature o Vestiario</c:v>
                  </c:pt>
                  <c:pt idx="20">
                    <c:v>Varie</c:v>
                  </c:pt>
                </c:lvl>
                <c:lvl>
                  <c:pt idx="0">
                    <c:v>SPESE AUTO</c:v>
                  </c:pt>
                  <c:pt idx="7">
                    <c:v>SPESE CASA</c:v>
                  </c:pt>
                  <c:pt idx="14">
                    <c:v>SPESE VARIE</c:v>
                  </c:pt>
                </c:lvl>
              </c:multiLvlStrCache>
            </c:multiLvlStrRef>
          </c:cat>
          <c:val>
            <c:numRef>
              <c:f>Settembre!$AI$3:$AI$23</c:f>
              <c:numCache>
                <c:formatCode>_-"€"\ * #,##0.00_-;\-"€"\ * #,##0.00_-;_-"€"\ 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Val val="1"/>
        </c:dLbls>
        <c:axId val="103097472"/>
        <c:axId val="103099008"/>
      </c:barChart>
      <c:catAx>
        <c:axId val="103097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3099008"/>
        <c:crosses val="autoZero"/>
        <c:auto val="1"/>
        <c:lblAlgn val="ctr"/>
        <c:lblOffset val="100"/>
        <c:tickLblSkip val="1"/>
        <c:tickMarkSkip val="1"/>
      </c:catAx>
      <c:valAx>
        <c:axId val="103099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0309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gradFill rotWithShape="0">
      <a:gsLst>
        <a:gs pos="0">
          <a:srgbClr val="CCFFFF"/>
        </a:gs>
        <a:gs pos="100000">
          <a:srgbClr val="CCFFFF">
            <a:gamma/>
            <a:shade val="46275"/>
            <a:invGamma/>
          </a:srgbClr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133350</xdr:rowOff>
    </xdr:from>
    <xdr:to>
      <xdr:col>6</xdr:col>
      <xdr:colOff>3013364</xdr:colOff>
      <xdr:row>3</xdr:row>
      <xdr:rowOff>981075</xdr:rowOff>
    </xdr:to>
    <xdr:sp macro="" textlink="">
      <xdr:nvSpPr>
        <xdr:cNvPr id="15361" name="WordArt 1"/>
        <xdr:cNvSpPr>
          <a:spLocks noChangeArrowheads="1" noChangeShapeType="1" noTextEdit="1"/>
        </xdr:cNvSpPr>
      </xdr:nvSpPr>
      <xdr:spPr bwMode="auto">
        <a:xfrm>
          <a:off x="104775" y="133350"/>
          <a:ext cx="21508316" cy="847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it-IT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Lucida Handwriting"/>
            </a:rPr>
            <a:t>RIEPILOGO - DATI</a:t>
          </a:r>
        </a:p>
      </xdr:txBody>
    </xdr:sp>
    <xdr:clientData/>
  </xdr:twoCellAnchor>
  <xdr:twoCellAnchor>
    <xdr:from>
      <xdr:col>0</xdr:col>
      <xdr:colOff>1</xdr:colOff>
      <xdr:row>19</xdr:row>
      <xdr:rowOff>97337</xdr:rowOff>
    </xdr:from>
    <xdr:to>
      <xdr:col>7</xdr:col>
      <xdr:colOff>1</xdr:colOff>
      <xdr:row>63</xdr:row>
      <xdr:rowOff>169623</xdr:rowOff>
    </xdr:to>
    <xdr:graphicFrame macro="">
      <xdr:nvGraphicFramePr>
        <xdr:cNvPr id="1558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23</xdr:row>
      <xdr:rowOff>0</xdr:rowOff>
    </xdr:from>
    <xdr:ext cx="1604210" cy="755784"/>
    <xdr:sp macro="" textlink="">
      <xdr:nvSpPr>
        <xdr:cNvPr id="3" name="Rettangolo 2"/>
        <xdr:cNvSpPr/>
      </xdr:nvSpPr>
      <xdr:spPr>
        <a:xfrm>
          <a:off x="1570789" y="9892632"/>
          <a:ext cx="1604210" cy="755784"/>
        </a:xfrm>
        <a:prstGeom prst="rect">
          <a:avLst/>
        </a:prstGeom>
        <a:solidFill>
          <a:srgbClr val="660033"/>
        </a:solidFill>
        <a:scene3d>
          <a:camera prst="orthographicFront"/>
          <a:lightRig rig="threePt" dir="t"/>
        </a:scene3d>
        <a:sp3d>
          <a:bevelT w="114300" prst="artDeco"/>
        </a:sp3d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1500" b="1" cap="none" spc="0">
              <a:ln w="1905"/>
              <a:solidFill>
                <a:schemeClr val="bg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 Maurizio Vignazzi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23</xdr:row>
      <xdr:rowOff>0</xdr:rowOff>
    </xdr:from>
    <xdr:ext cx="1604210" cy="755784"/>
    <xdr:sp macro="" textlink="">
      <xdr:nvSpPr>
        <xdr:cNvPr id="3" name="Rettangolo 2"/>
        <xdr:cNvSpPr/>
      </xdr:nvSpPr>
      <xdr:spPr>
        <a:xfrm>
          <a:off x="1570789" y="9892632"/>
          <a:ext cx="1604210" cy="755784"/>
        </a:xfrm>
        <a:prstGeom prst="rect">
          <a:avLst/>
        </a:prstGeom>
        <a:solidFill>
          <a:srgbClr val="660033"/>
        </a:solidFill>
        <a:scene3d>
          <a:camera prst="orthographicFront"/>
          <a:lightRig rig="threePt" dir="t"/>
        </a:scene3d>
        <a:sp3d>
          <a:bevelT w="114300" prst="artDeco"/>
        </a:sp3d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1500" b="1" cap="none" spc="0">
              <a:ln w="1905"/>
              <a:solidFill>
                <a:schemeClr val="bg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 Maurizio Vignazzi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23</xdr:row>
      <xdr:rowOff>0</xdr:rowOff>
    </xdr:from>
    <xdr:ext cx="1604210" cy="755784"/>
    <xdr:sp macro="" textlink="">
      <xdr:nvSpPr>
        <xdr:cNvPr id="3" name="Rettangolo 2"/>
        <xdr:cNvSpPr/>
      </xdr:nvSpPr>
      <xdr:spPr>
        <a:xfrm>
          <a:off x="1570789" y="9892632"/>
          <a:ext cx="1604210" cy="755784"/>
        </a:xfrm>
        <a:prstGeom prst="rect">
          <a:avLst/>
        </a:prstGeom>
        <a:solidFill>
          <a:srgbClr val="660033"/>
        </a:solidFill>
        <a:scene3d>
          <a:camera prst="orthographicFront"/>
          <a:lightRig rig="threePt" dir="t"/>
        </a:scene3d>
        <a:sp3d>
          <a:bevelT w="114300" prst="artDeco"/>
        </a:sp3d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1500" b="1" cap="none" spc="0">
              <a:ln w="1905"/>
              <a:solidFill>
                <a:schemeClr val="bg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 Maurizio Vignazzi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23</xdr:row>
      <xdr:rowOff>0</xdr:rowOff>
    </xdr:from>
    <xdr:ext cx="1604210" cy="755784"/>
    <xdr:sp macro="" textlink="">
      <xdr:nvSpPr>
        <xdr:cNvPr id="3" name="Rettangolo 2"/>
        <xdr:cNvSpPr/>
      </xdr:nvSpPr>
      <xdr:spPr>
        <a:xfrm>
          <a:off x="1570789" y="9892632"/>
          <a:ext cx="1604210" cy="755784"/>
        </a:xfrm>
        <a:prstGeom prst="rect">
          <a:avLst/>
        </a:prstGeom>
        <a:solidFill>
          <a:srgbClr val="660033"/>
        </a:solidFill>
        <a:scene3d>
          <a:camera prst="orthographicFront"/>
          <a:lightRig rig="threePt" dir="t"/>
        </a:scene3d>
        <a:sp3d>
          <a:bevelT w="114300" prst="artDeco"/>
        </a:sp3d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1500" b="1" cap="none" spc="0">
              <a:ln w="1905"/>
              <a:solidFill>
                <a:schemeClr val="bg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 Maurizio Vignazzi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4</xdr:col>
      <xdr:colOff>3873500</xdr:colOff>
      <xdr:row>0</xdr:row>
      <xdr:rowOff>1000125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95250" y="114300"/>
          <a:ext cx="19843750" cy="885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it-IT" sz="3600" i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Elephant"/>
            </a:rPr>
            <a:t>SPESE TOTALI '2020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145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1452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9</xdr:col>
      <xdr:colOff>0</xdr:colOff>
      <xdr:row>67</xdr:row>
      <xdr:rowOff>0</xdr:rowOff>
    </xdr:to>
    <xdr:graphicFrame macro="">
      <xdr:nvGraphicFramePr>
        <xdr:cNvPr id="11452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50</xdr:row>
      <xdr:rowOff>0</xdr:rowOff>
    </xdr:to>
    <xdr:graphicFrame macro="">
      <xdr:nvGraphicFramePr>
        <xdr:cNvPr id="11452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18</xdr:col>
      <xdr:colOff>0</xdr:colOff>
      <xdr:row>33</xdr:row>
      <xdr:rowOff>0</xdr:rowOff>
    </xdr:to>
    <xdr:graphicFrame macro="">
      <xdr:nvGraphicFramePr>
        <xdr:cNvPr id="114521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18</xdr:col>
      <xdr:colOff>0</xdr:colOff>
      <xdr:row>50</xdr:row>
      <xdr:rowOff>0</xdr:rowOff>
    </xdr:to>
    <xdr:graphicFrame macro="">
      <xdr:nvGraphicFramePr>
        <xdr:cNvPr id="114521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51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114521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27</xdr:col>
      <xdr:colOff>0</xdr:colOff>
      <xdr:row>16</xdr:row>
      <xdr:rowOff>0</xdr:rowOff>
    </xdr:to>
    <xdr:graphicFrame macro="">
      <xdr:nvGraphicFramePr>
        <xdr:cNvPr id="11452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17</xdr:row>
      <xdr:rowOff>0</xdr:rowOff>
    </xdr:from>
    <xdr:to>
      <xdr:col>27</xdr:col>
      <xdr:colOff>0</xdr:colOff>
      <xdr:row>33</xdr:row>
      <xdr:rowOff>0</xdr:rowOff>
    </xdr:to>
    <xdr:graphicFrame macro="">
      <xdr:nvGraphicFramePr>
        <xdr:cNvPr id="114522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0</xdr:colOff>
      <xdr:row>51</xdr:row>
      <xdr:rowOff>0</xdr:rowOff>
    </xdr:from>
    <xdr:to>
      <xdr:col>27</xdr:col>
      <xdr:colOff>0</xdr:colOff>
      <xdr:row>67</xdr:row>
      <xdr:rowOff>0</xdr:rowOff>
    </xdr:to>
    <xdr:graphicFrame macro="">
      <xdr:nvGraphicFramePr>
        <xdr:cNvPr id="114522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9525</xdr:colOff>
      <xdr:row>25</xdr:row>
      <xdr:rowOff>9525</xdr:rowOff>
    </xdr:from>
    <xdr:to>
      <xdr:col>35</xdr:col>
      <xdr:colOff>1097643</xdr:colOff>
      <xdr:row>41</xdr:row>
      <xdr:rowOff>28575</xdr:rowOff>
    </xdr:to>
    <xdr:graphicFrame macro="">
      <xdr:nvGraphicFramePr>
        <xdr:cNvPr id="114522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18</xdr:col>
      <xdr:colOff>0</xdr:colOff>
      <xdr:row>16</xdr:row>
      <xdr:rowOff>9525</xdr:rowOff>
    </xdr:to>
    <xdr:graphicFrame macro="">
      <xdr:nvGraphicFramePr>
        <xdr:cNvPr id="114522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27</xdr:col>
      <xdr:colOff>0</xdr:colOff>
      <xdr:row>50</xdr:row>
      <xdr:rowOff>0</xdr:rowOff>
    </xdr:to>
    <xdr:graphicFrame macro="">
      <xdr:nvGraphicFramePr>
        <xdr:cNvPr id="114522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23</xdr:row>
      <xdr:rowOff>0</xdr:rowOff>
    </xdr:from>
    <xdr:ext cx="1604210" cy="755784"/>
    <xdr:sp macro="" textlink="">
      <xdr:nvSpPr>
        <xdr:cNvPr id="3" name="Rettangolo 2"/>
        <xdr:cNvSpPr/>
      </xdr:nvSpPr>
      <xdr:spPr>
        <a:xfrm>
          <a:off x="1570790" y="9892632"/>
          <a:ext cx="1604210" cy="755784"/>
        </a:xfrm>
        <a:prstGeom prst="rect">
          <a:avLst/>
        </a:prstGeom>
        <a:solidFill>
          <a:srgbClr val="660033"/>
        </a:solidFill>
        <a:scene3d>
          <a:camera prst="orthographicFront"/>
          <a:lightRig rig="threePt" dir="t"/>
        </a:scene3d>
        <a:sp3d>
          <a:bevelT w="114300" prst="artDeco"/>
        </a:sp3d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1500" b="1" cap="none" spc="0">
              <a:ln w="1905"/>
              <a:solidFill>
                <a:schemeClr val="bg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 Maurizio Vignazzi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23</xdr:row>
      <xdr:rowOff>0</xdr:rowOff>
    </xdr:from>
    <xdr:ext cx="1604210" cy="755784"/>
    <xdr:sp macro="" textlink="">
      <xdr:nvSpPr>
        <xdr:cNvPr id="3" name="Rettangolo 2"/>
        <xdr:cNvSpPr/>
      </xdr:nvSpPr>
      <xdr:spPr>
        <a:xfrm>
          <a:off x="1570789" y="9892632"/>
          <a:ext cx="1604210" cy="755784"/>
        </a:xfrm>
        <a:prstGeom prst="rect">
          <a:avLst/>
        </a:prstGeom>
        <a:solidFill>
          <a:srgbClr val="660033"/>
        </a:solidFill>
        <a:scene3d>
          <a:camera prst="orthographicFront"/>
          <a:lightRig rig="threePt" dir="t"/>
        </a:scene3d>
        <a:sp3d>
          <a:bevelT w="114300" prst="artDeco"/>
        </a:sp3d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1500" b="1" cap="none" spc="0">
              <a:ln w="1905"/>
              <a:solidFill>
                <a:schemeClr val="bg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 Maurizio Vignazzi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23</xdr:row>
      <xdr:rowOff>0</xdr:rowOff>
    </xdr:from>
    <xdr:ext cx="1604210" cy="755784"/>
    <xdr:sp macro="" textlink="">
      <xdr:nvSpPr>
        <xdr:cNvPr id="3" name="Rettangolo 2"/>
        <xdr:cNvSpPr/>
      </xdr:nvSpPr>
      <xdr:spPr>
        <a:xfrm>
          <a:off x="1570789" y="9892632"/>
          <a:ext cx="1604210" cy="755784"/>
        </a:xfrm>
        <a:prstGeom prst="rect">
          <a:avLst/>
        </a:prstGeom>
        <a:solidFill>
          <a:srgbClr val="660033"/>
        </a:solidFill>
        <a:scene3d>
          <a:camera prst="orthographicFront"/>
          <a:lightRig rig="threePt" dir="t"/>
        </a:scene3d>
        <a:sp3d>
          <a:bevelT w="114300" prst="artDeco"/>
        </a:sp3d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1500" b="1" cap="none" spc="0">
              <a:ln w="1905"/>
              <a:solidFill>
                <a:schemeClr val="bg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 Maurizio Vignazzi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23</xdr:row>
      <xdr:rowOff>0</xdr:rowOff>
    </xdr:from>
    <xdr:ext cx="1604210" cy="755784"/>
    <xdr:sp macro="" textlink="">
      <xdr:nvSpPr>
        <xdr:cNvPr id="3" name="Rettangolo 2"/>
        <xdr:cNvSpPr/>
      </xdr:nvSpPr>
      <xdr:spPr>
        <a:xfrm>
          <a:off x="1570789" y="9892632"/>
          <a:ext cx="1604210" cy="755784"/>
        </a:xfrm>
        <a:prstGeom prst="rect">
          <a:avLst/>
        </a:prstGeom>
        <a:solidFill>
          <a:srgbClr val="660033"/>
        </a:solidFill>
        <a:scene3d>
          <a:camera prst="orthographicFront"/>
          <a:lightRig rig="threePt" dir="t"/>
        </a:scene3d>
        <a:sp3d>
          <a:bevelT w="114300" prst="artDeco"/>
        </a:sp3d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1500" b="1" cap="none" spc="0">
              <a:ln w="1905"/>
              <a:solidFill>
                <a:schemeClr val="bg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 Maurizio Vignazzi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23</xdr:row>
      <xdr:rowOff>0</xdr:rowOff>
    </xdr:from>
    <xdr:ext cx="1604210" cy="755784"/>
    <xdr:sp macro="" textlink="">
      <xdr:nvSpPr>
        <xdr:cNvPr id="3" name="Rettangolo 2"/>
        <xdr:cNvSpPr/>
      </xdr:nvSpPr>
      <xdr:spPr>
        <a:xfrm>
          <a:off x="1570789" y="9892632"/>
          <a:ext cx="1604210" cy="755784"/>
        </a:xfrm>
        <a:prstGeom prst="rect">
          <a:avLst/>
        </a:prstGeom>
        <a:solidFill>
          <a:srgbClr val="660033"/>
        </a:solidFill>
        <a:scene3d>
          <a:camera prst="orthographicFront"/>
          <a:lightRig rig="threePt" dir="t"/>
        </a:scene3d>
        <a:sp3d>
          <a:bevelT w="114300" prst="artDeco"/>
        </a:sp3d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1500" b="1" cap="none" spc="0">
              <a:ln w="1905"/>
              <a:solidFill>
                <a:schemeClr val="bg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 Maurizio Vignazzi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23</xdr:row>
      <xdr:rowOff>0</xdr:rowOff>
    </xdr:from>
    <xdr:ext cx="1604210" cy="755784"/>
    <xdr:sp macro="" textlink="">
      <xdr:nvSpPr>
        <xdr:cNvPr id="3" name="Rettangolo 2"/>
        <xdr:cNvSpPr/>
      </xdr:nvSpPr>
      <xdr:spPr>
        <a:xfrm>
          <a:off x="1570789" y="9892632"/>
          <a:ext cx="1604210" cy="755784"/>
        </a:xfrm>
        <a:prstGeom prst="rect">
          <a:avLst/>
        </a:prstGeom>
        <a:solidFill>
          <a:srgbClr val="660033"/>
        </a:solidFill>
        <a:scene3d>
          <a:camera prst="orthographicFront"/>
          <a:lightRig rig="threePt" dir="t"/>
        </a:scene3d>
        <a:sp3d>
          <a:bevelT w="114300" prst="artDeco"/>
        </a:sp3d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1500" b="1" cap="none" spc="0">
              <a:ln w="1905"/>
              <a:solidFill>
                <a:schemeClr val="bg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 Maurizio Vignazzi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23</xdr:row>
      <xdr:rowOff>0</xdr:rowOff>
    </xdr:from>
    <xdr:ext cx="1604210" cy="755784"/>
    <xdr:sp macro="" textlink="">
      <xdr:nvSpPr>
        <xdr:cNvPr id="3" name="Rettangolo 2"/>
        <xdr:cNvSpPr/>
      </xdr:nvSpPr>
      <xdr:spPr>
        <a:xfrm>
          <a:off x="1570789" y="9892632"/>
          <a:ext cx="1604210" cy="755784"/>
        </a:xfrm>
        <a:prstGeom prst="rect">
          <a:avLst/>
        </a:prstGeom>
        <a:solidFill>
          <a:srgbClr val="660033"/>
        </a:solidFill>
        <a:scene3d>
          <a:camera prst="orthographicFront"/>
          <a:lightRig rig="threePt" dir="t"/>
        </a:scene3d>
        <a:sp3d>
          <a:bevelT w="114300" prst="artDeco"/>
        </a:sp3d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1500" b="1" cap="none" spc="0">
              <a:ln w="1905"/>
              <a:solidFill>
                <a:schemeClr val="bg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 Maurizio Vignazzi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23</xdr:row>
      <xdr:rowOff>0</xdr:rowOff>
    </xdr:from>
    <xdr:ext cx="1604210" cy="755784"/>
    <xdr:sp macro="" textlink="">
      <xdr:nvSpPr>
        <xdr:cNvPr id="3" name="Rettangolo 2"/>
        <xdr:cNvSpPr/>
      </xdr:nvSpPr>
      <xdr:spPr>
        <a:xfrm>
          <a:off x="1570789" y="9892632"/>
          <a:ext cx="1604210" cy="755784"/>
        </a:xfrm>
        <a:prstGeom prst="rect">
          <a:avLst/>
        </a:prstGeom>
        <a:solidFill>
          <a:srgbClr val="660033"/>
        </a:solidFill>
        <a:scene3d>
          <a:camera prst="orthographicFront"/>
          <a:lightRig rig="threePt" dir="t"/>
        </a:scene3d>
        <a:sp3d>
          <a:bevelT w="114300" prst="artDeco"/>
        </a:sp3d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1500" b="1" cap="none" spc="0">
              <a:ln w="1905"/>
              <a:solidFill>
                <a:schemeClr val="bg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 Maurizio Vignazzi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21"/>
  <sheetViews>
    <sheetView showGridLines="0" showRowColHeaders="0" zoomScale="75" zoomScaleNormal="75" workbookViewId="0">
      <pane ySplit="21" topLeftCell="A22" activePane="bottomLeft" state="frozen"/>
      <selection pane="bottomLeft" activeCell="B1" sqref="B1:C1"/>
    </sheetView>
  </sheetViews>
  <sheetFormatPr defaultRowHeight="15.75"/>
  <cols>
    <col min="1" max="1" width="12.625" customWidth="1"/>
    <col min="2" max="3" width="15.625" customWidth="1"/>
    <col min="4" max="4" width="165.625" customWidth="1"/>
  </cols>
  <sheetData>
    <row r="1" spans="1:4" ht="30" customHeight="1">
      <c r="A1" s="141" t="s">
        <v>2</v>
      </c>
      <c r="B1" s="143" t="s">
        <v>3</v>
      </c>
      <c r="C1" s="144"/>
      <c r="D1" s="149" t="s">
        <v>58</v>
      </c>
    </row>
    <row r="2" spans="1:4" ht="30" customHeight="1">
      <c r="A2" s="141"/>
      <c r="B2" s="143" t="s">
        <v>6</v>
      </c>
      <c r="C2" s="144"/>
      <c r="D2" s="149"/>
    </row>
    <row r="3" spans="1:4" ht="30" customHeight="1">
      <c r="A3" s="141"/>
      <c r="B3" s="143" t="s">
        <v>5</v>
      </c>
      <c r="C3" s="144"/>
      <c r="D3" s="149" t="s">
        <v>64</v>
      </c>
    </row>
    <row r="4" spans="1:4" ht="30" customHeight="1">
      <c r="A4" s="141"/>
      <c r="B4" s="143" t="s">
        <v>4</v>
      </c>
      <c r="C4" s="144"/>
      <c r="D4" s="149"/>
    </row>
    <row r="5" spans="1:4" ht="30" customHeight="1">
      <c r="A5" s="141"/>
      <c r="B5" s="145" t="s">
        <v>53</v>
      </c>
      <c r="C5" s="146"/>
      <c r="D5" s="81"/>
    </row>
    <row r="6" spans="1:4" ht="30" customHeight="1">
      <c r="A6" s="141"/>
      <c r="B6" s="143" t="s">
        <v>88</v>
      </c>
      <c r="C6" s="144"/>
      <c r="D6" s="81"/>
    </row>
    <row r="7" spans="1:4" ht="30" customHeight="1" thickBot="1">
      <c r="A7" s="142"/>
      <c r="B7" s="147" t="s">
        <v>11</v>
      </c>
      <c r="C7" s="148"/>
      <c r="D7" s="82"/>
    </row>
    <row r="8" spans="1:4" ht="30" customHeight="1">
      <c r="A8" s="163" t="s">
        <v>7</v>
      </c>
      <c r="B8" s="167" t="s">
        <v>42</v>
      </c>
      <c r="C8" s="168"/>
      <c r="D8" s="81"/>
    </row>
    <row r="9" spans="1:4" ht="30" customHeight="1">
      <c r="A9" s="164"/>
      <c r="B9" s="137" t="s">
        <v>40</v>
      </c>
      <c r="C9" s="169"/>
      <c r="D9" s="83"/>
    </row>
    <row r="10" spans="1:4" ht="30" customHeight="1">
      <c r="A10" s="164"/>
      <c r="B10" s="170" t="s">
        <v>41</v>
      </c>
      <c r="C10" s="169"/>
      <c r="D10" s="81"/>
    </row>
    <row r="11" spans="1:4" ht="30" customHeight="1">
      <c r="A11" s="164"/>
      <c r="B11" s="137" t="s">
        <v>46</v>
      </c>
      <c r="C11" s="171"/>
      <c r="D11" s="81"/>
    </row>
    <row r="12" spans="1:4" ht="30" customHeight="1">
      <c r="A12" s="165"/>
      <c r="B12" s="170" t="s">
        <v>9</v>
      </c>
      <c r="C12" s="169"/>
      <c r="D12" s="81"/>
    </row>
    <row r="13" spans="1:4" ht="30" customHeight="1">
      <c r="A13" s="165"/>
      <c r="B13" s="137" t="s">
        <v>10</v>
      </c>
      <c r="C13" s="138"/>
      <c r="D13" s="84"/>
    </row>
    <row r="14" spans="1:4" ht="30" customHeight="1" thickBot="1">
      <c r="A14" s="166"/>
      <c r="B14" s="139" t="s">
        <v>11</v>
      </c>
      <c r="C14" s="140"/>
    </row>
    <row r="15" spans="1:4" ht="30" customHeight="1">
      <c r="A15" s="150" t="s">
        <v>8</v>
      </c>
      <c r="B15" s="154" t="s">
        <v>55</v>
      </c>
      <c r="C15" s="155"/>
    </row>
    <row r="16" spans="1:4" ht="30" customHeight="1">
      <c r="A16" s="151"/>
      <c r="B16" s="156" t="s">
        <v>56</v>
      </c>
      <c r="C16" s="157"/>
    </row>
    <row r="17" spans="1:3" ht="30" customHeight="1">
      <c r="A17" s="151"/>
      <c r="B17" s="158" t="s">
        <v>74</v>
      </c>
      <c r="C17" s="159"/>
    </row>
    <row r="18" spans="1:3" ht="30" customHeight="1">
      <c r="A18" s="151"/>
      <c r="B18" s="156" t="s">
        <v>45</v>
      </c>
      <c r="C18" s="159"/>
    </row>
    <row r="19" spans="1:3" ht="30" customHeight="1">
      <c r="A19" s="151"/>
      <c r="B19" s="158" t="s">
        <v>44</v>
      </c>
      <c r="C19" s="159"/>
    </row>
    <row r="20" spans="1:3" ht="30" customHeight="1">
      <c r="A20" s="152"/>
      <c r="B20" s="158" t="s">
        <v>43</v>
      </c>
      <c r="C20" s="160"/>
    </row>
    <row r="21" spans="1:3" ht="30" customHeight="1" thickBot="1">
      <c r="A21" s="153"/>
      <c r="B21" s="161" t="s">
        <v>11</v>
      </c>
      <c r="C21" s="162"/>
    </row>
  </sheetData>
  <sheetProtection sheet="1" objects="1" scenarios="1" selectLockedCells="1"/>
  <mergeCells count="26">
    <mergeCell ref="D3:D4"/>
    <mergeCell ref="D1:D2"/>
    <mergeCell ref="A15:A21"/>
    <mergeCell ref="B15:C15"/>
    <mergeCell ref="B16:C16"/>
    <mergeCell ref="B17:C17"/>
    <mergeCell ref="B18:C18"/>
    <mergeCell ref="B19:C19"/>
    <mergeCell ref="B20:C20"/>
    <mergeCell ref="B21:C21"/>
    <mergeCell ref="A8:A14"/>
    <mergeCell ref="B8:C8"/>
    <mergeCell ref="B9:C9"/>
    <mergeCell ref="B10:C10"/>
    <mergeCell ref="B11:C11"/>
    <mergeCell ref="B12:C12"/>
    <mergeCell ref="B13:C13"/>
    <mergeCell ref="B14:C14"/>
    <mergeCell ref="A1:A7"/>
    <mergeCell ref="B1:C1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9"/>
  <dimension ref="A1:AI26"/>
  <sheetViews>
    <sheetView showGridLines="0" showRowColHeaders="0" zoomScale="57" zoomScaleNormal="57" workbookViewId="0">
      <pane xSplit="3" ySplit="26" topLeftCell="D27" activePane="bottomRight" state="frozen"/>
      <selection activeCell="E3" sqref="E3"/>
      <selection pane="topRight" activeCell="E3" sqref="E3"/>
      <selection pane="bottomLeft" activeCell="E3" sqref="E3"/>
      <selection pane="bottomRight" activeCell="D3" sqref="D3"/>
    </sheetView>
  </sheetViews>
  <sheetFormatPr defaultRowHeight="15.75"/>
  <cols>
    <col min="1" max="1" width="20.625" style="4" customWidth="1"/>
    <col min="2" max="8" width="10.625" style="4" customWidth="1"/>
    <col min="9" max="9" width="10.625" style="5" customWidth="1"/>
    <col min="10" max="34" width="10.625" style="4" customWidth="1"/>
    <col min="35" max="35" width="20.625" style="4" customWidth="1"/>
    <col min="36" max="16384" width="9" style="4"/>
  </cols>
  <sheetData>
    <row r="1" spans="1:35" ht="30" customHeight="1">
      <c r="A1" s="236" t="s">
        <v>82</v>
      </c>
      <c r="B1" s="193" t="s">
        <v>0</v>
      </c>
      <c r="C1" s="194"/>
      <c r="D1" s="119">
        <v>1</v>
      </c>
      <c r="E1" s="119">
        <v>2</v>
      </c>
      <c r="F1" s="119">
        <v>3</v>
      </c>
      <c r="G1" s="119">
        <v>4</v>
      </c>
      <c r="H1" s="119">
        <v>5</v>
      </c>
      <c r="I1" s="119">
        <v>6</v>
      </c>
      <c r="J1" s="119">
        <v>7</v>
      </c>
      <c r="K1" s="119">
        <v>8</v>
      </c>
      <c r="L1" s="119">
        <v>9</v>
      </c>
      <c r="M1" s="119">
        <v>10</v>
      </c>
      <c r="N1" s="119">
        <v>11</v>
      </c>
      <c r="O1" s="119">
        <v>12</v>
      </c>
      <c r="P1" s="119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1">
        <v>30</v>
      </c>
      <c r="AH1" s="121">
        <v>31</v>
      </c>
      <c r="AI1" s="205" t="s">
        <v>1</v>
      </c>
    </row>
    <row r="2" spans="1:35" ht="30" customHeight="1">
      <c r="A2" s="237"/>
      <c r="B2" s="195"/>
      <c r="C2" s="195"/>
      <c r="D2" s="98" t="s">
        <v>66</v>
      </c>
      <c r="E2" s="96" t="s">
        <v>67</v>
      </c>
      <c r="F2" s="96" t="s">
        <v>68</v>
      </c>
      <c r="G2" s="110" t="s">
        <v>69</v>
      </c>
      <c r="H2" s="110" t="s">
        <v>70</v>
      </c>
      <c r="I2" s="96" t="s">
        <v>71</v>
      </c>
      <c r="J2" s="97" t="s">
        <v>65</v>
      </c>
      <c r="K2" s="98" t="s">
        <v>66</v>
      </c>
      <c r="L2" s="96" t="s">
        <v>67</v>
      </c>
      <c r="M2" s="96" t="s">
        <v>68</v>
      </c>
      <c r="N2" s="110" t="s">
        <v>69</v>
      </c>
      <c r="O2" s="110" t="s">
        <v>70</v>
      </c>
      <c r="P2" s="96" t="s">
        <v>71</v>
      </c>
      <c r="Q2" s="97" t="s">
        <v>65</v>
      </c>
      <c r="R2" s="98" t="s">
        <v>66</v>
      </c>
      <c r="S2" s="96" t="s">
        <v>67</v>
      </c>
      <c r="T2" s="96" t="s">
        <v>68</v>
      </c>
      <c r="U2" s="110" t="s">
        <v>69</v>
      </c>
      <c r="V2" s="110" t="s">
        <v>70</v>
      </c>
      <c r="W2" s="96" t="s">
        <v>71</v>
      </c>
      <c r="X2" s="97" t="s">
        <v>65</v>
      </c>
      <c r="Y2" s="98" t="s">
        <v>66</v>
      </c>
      <c r="Z2" s="96" t="s">
        <v>67</v>
      </c>
      <c r="AA2" s="96" t="s">
        <v>68</v>
      </c>
      <c r="AB2" s="111" t="s">
        <v>69</v>
      </c>
      <c r="AC2" s="111" t="s">
        <v>70</v>
      </c>
      <c r="AD2" s="96" t="s">
        <v>71</v>
      </c>
      <c r="AE2" s="99" t="s">
        <v>65</v>
      </c>
      <c r="AF2" s="96" t="s">
        <v>66</v>
      </c>
      <c r="AG2" s="99" t="s">
        <v>67</v>
      </c>
      <c r="AH2" s="117" t="s">
        <v>68</v>
      </c>
      <c r="AI2" s="255"/>
    </row>
    <row r="3" spans="1:35" ht="35.1" customHeight="1">
      <c r="A3" s="196" t="s">
        <v>2</v>
      </c>
      <c r="B3" s="198" t="str">
        <f>Dati!B1</f>
        <v>Autostrada</v>
      </c>
      <c r="C3" s="199"/>
      <c r="D3" s="42"/>
      <c r="E3" s="42"/>
      <c r="F3" s="42"/>
      <c r="G3" s="102"/>
      <c r="H3" s="102"/>
      <c r="I3" s="42"/>
      <c r="J3" s="42"/>
      <c r="K3" s="42"/>
      <c r="L3" s="42"/>
      <c r="M3" s="42"/>
      <c r="N3" s="102"/>
      <c r="O3" s="102"/>
      <c r="P3" s="42"/>
      <c r="Q3" s="42"/>
      <c r="R3" s="42"/>
      <c r="S3" s="42"/>
      <c r="T3" s="42"/>
      <c r="U3" s="102"/>
      <c r="V3" s="102"/>
      <c r="W3" s="42"/>
      <c r="X3" s="42"/>
      <c r="Y3" s="42"/>
      <c r="Z3" s="42"/>
      <c r="AA3" s="42"/>
      <c r="AB3" s="102"/>
      <c r="AC3" s="102"/>
      <c r="AD3" s="42"/>
      <c r="AE3" s="42"/>
      <c r="AF3" s="42"/>
      <c r="AG3" s="43"/>
      <c r="AH3" s="43"/>
      <c r="AI3" s="85">
        <f t="shared" ref="AI3:AI23" si="0">SUM(D3:AH3)</f>
        <v>0</v>
      </c>
    </row>
    <row r="4" spans="1:35" ht="35.1" customHeight="1">
      <c r="A4" s="196"/>
      <c r="B4" s="198" t="str">
        <f>Dati!B2</f>
        <v>Assicurazione</v>
      </c>
      <c r="C4" s="199"/>
      <c r="D4" s="42"/>
      <c r="E4" s="42"/>
      <c r="F4" s="42"/>
      <c r="G4" s="102"/>
      <c r="H4" s="102"/>
      <c r="I4" s="42"/>
      <c r="J4" s="42"/>
      <c r="K4" s="42"/>
      <c r="L4" s="42"/>
      <c r="M4" s="42"/>
      <c r="N4" s="102"/>
      <c r="O4" s="102"/>
      <c r="P4" s="42"/>
      <c r="Q4" s="42"/>
      <c r="R4" s="42"/>
      <c r="S4" s="42"/>
      <c r="T4" s="42"/>
      <c r="U4" s="102"/>
      <c r="V4" s="102"/>
      <c r="W4" s="42"/>
      <c r="X4" s="42"/>
      <c r="Y4" s="42"/>
      <c r="Z4" s="42"/>
      <c r="AA4" s="42"/>
      <c r="AB4" s="102"/>
      <c r="AC4" s="102"/>
      <c r="AD4" s="42"/>
      <c r="AE4" s="42"/>
      <c r="AF4" s="42"/>
      <c r="AG4" s="43"/>
      <c r="AH4" s="43"/>
      <c r="AI4" s="85">
        <f t="shared" si="0"/>
        <v>0</v>
      </c>
    </row>
    <row r="5" spans="1:35" ht="35.1" customHeight="1">
      <c r="A5" s="196"/>
      <c r="B5" s="198" t="str">
        <f>Dati!B3</f>
        <v>Bollo</v>
      </c>
      <c r="C5" s="199"/>
      <c r="D5" s="42"/>
      <c r="E5" s="42"/>
      <c r="F5" s="42"/>
      <c r="G5" s="102"/>
      <c r="H5" s="102"/>
      <c r="I5" s="42"/>
      <c r="J5" s="42"/>
      <c r="K5" s="42"/>
      <c r="L5" s="42"/>
      <c r="M5" s="42"/>
      <c r="N5" s="102"/>
      <c r="O5" s="102"/>
      <c r="P5" s="42"/>
      <c r="Q5" s="42"/>
      <c r="R5" s="42"/>
      <c r="S5" s="42"/>
      <c r="T5" s="42"/>
      <c r="U5" s="102"/>
      <c r="V5" s="102"/>
      <c r="W5" s="42"/>
      <c r="X5" s="42"/>
      <c r="Y5" s="42"/>
      <c r="Z5" s="42"/>
      <c r="AA5" s="42"/>
      <c r="AB5" s="102"/>
      <c r="AC5" s="102"/>
      <c r="AD5" s="42"/>
      <c r="AE5" s="42"/>
      <c r="AF5" s="42"/>
      <c r="AG5" s="43"/>
      <c r="AH5" s="43"/>
      <c r="AI5" s="85">
        <f t="shared" si="0"/>
        <v>0</v>
      </c>
    </row>
    <row r="6" spans="1:35" ht="35.1" customHeight="1">
      <c r="A6" s="196"/>
      <c r="B6" s="198" t="str">
        <f>Dati!B4</f>
        <v>Carburante</v>
      </c>
      <c r="C6" s="199"/>
      <c r="D6" s="42"/>
      <c r="E6" s="42"/>
      <c r="F6" s="42"/>
      <c r="G6" s="102"/>
      <c r="H6" s="102"/>
      <c r="I6" s="42"/>
      <c r="J6" s="42"/>
      <c r="K6" s="42"/>
      <c r="L6" s="42"/>
      <c r="M6" s="42"/>
      <c r="N6" s="102"/>
      <c r="O6" s="102"/>
      <c r="P6" s="42"/>
      <c r="Q6" s="42"/>
      <c r="R6" s="42"/>
      <c r="S6" s="42"/>
      <c r="T6" s="42"/>
      <c r="U6" s="102"/>
      <c r="V6" s="102"/>
      <c r="W6" s="42"/>
      <c r="X6" s="42"/>
      <c r="Y6" s="42"/>
      <c r="Z6" s="42"/>
      <c r="AA6" s="42"/>
      <c r="AB6" s="102"/>
      <c r="AC6" s="102"/>
      <c r="AD6" s="42"/>
      <c r="AE6" s="42"/>
      <c r="AF6" s="42"/>
      <c r="AG6" s="43"/>
      <c r="AH6" s="43"/>
      <c r="AI6" s="85">
        <f t="shared" si="0"/>
        <v>0</v>
      </c>
    </row>
    <row r="7" spans="1:35" ht="35.1" customHeight="1">
      <c r="A7" s="196"/>
      <c r="B7" s="186" t="str">
        <f>Dati!B5</f>
        <v>Meccanico</v>
      </c>
      <c r="C7" s="187"/>
      <c r="D7" s="42"/>
      <c r="E7" s="42"/>
      <c r="F7" s="42"/>
      <c r="G7" s="102"/>
      <c r="H7" s="102"/>
      <c r="I7" s="42"/>
      <c r="J7" s="42"/>
      <c r="K7" s="42"/>
      <c r="L7" s="42"/>
      <c r="M7" s="42"/>
      <c r="N7" s="102"/>
      <c r="O7" s="102"/>
      <c r="P7" s="42"/>
      <c r="Q7" s="42"/>
      <c r="R7" s="42"/>
      <c r="S7" s="42"/>
      <c r="T7" s="42"/>
      <c r="U7" s="102"/>
      <c r="V7" s="102"/>
      <c r="W7" s="42"/>
      <c r="X7" s="42"/>
      <c r="Y7" s="42"/>
      <c r="Z7" s="42"/>
      <c r="AA7" s="42"/>
      <c r="AB7" s="102"/>
      <c r="AC7" s="102"/>
      <c r="AD7" s="42"/>
      <c r="AE7" s="42"/>
      <c r="AF7" s="42"/>
      <c r="AG7" s="43"/>
      <c r="AH7" s="43"/>
      <c r="AI7" s="85">
        <f t="shared" ref="AI7" si="1">SUM(D7:AH7)</f>
        <v>0</v>
      </c>
    </row>
    <row r="8" spans="1:35" ht="35.1" customHeight="1">
      <c r="A8" s="196"/>
      <c r="B8" s="198" t="str">
        <f>Dati!B6</f>
        <v>Ricambi</v>
      </c>
      <c r="C8" s="199"/>
      <c r="D8" s="42"/>
      <c r="E8" s="42"/>
      <c r="F8" s="42"/>
      <c r="G8" s="102"/>
      <c r="H8" s="102"/>
      <c r="I8" s="42"/>
      <c r="J8" s="42"/>
      <c r="K8" s="42"/>
      <c r="L8" s="42"/>
      <c r="M8" s="42"/>
      <c r="N8" s="102"/>
      <c r="O8" s="102"/>
      <c r="P8" s="42"/>
      <c r="Q8" s="42"/>
      <c r="R8" s="42"/>
      <c r="S8" s="42"/>
      <c r="T8" s="42"/>
      <c r="U8" s="102"/>
      <c r="V8" s="102"/>
      <c r="W8" s="42"/>
      <c r="X8" s="42"/>
      <c r="Y8" s="42"/>
      <c r="Z8" s="42"/>
      <c r="AA8" s="42"/>
      <c r="AB8" s="102"/>
      <c r="AC8" s="102"/>
      <c r="AD8" s="42"/>
      <c r="AE8" s="42"/>
      <c r="AF8" s="42"/>
      <c r="AG8" s="43"/>
      <c r="AH8" s="43"/>
      <c r="AI8" s="85">
        <f t="shared" si="0"/>
        <v>0</v>
      </c>
    </row>
    <row r="9" spans="1:35" ht="35.1" customHeight="1" thickBot="1">
      <c r="A9" s="197"/>
      <c r="B9" s="200" t="str">
        <f>Dati!B7</f>
        <v>Varie</v>
      </c>
      <c r="C9" s="201"/>
      <c r="D9" s="42"/>
      <c r="E9" s="42"/>
      <c r="F9" s="42"/>
      <c r="G9" s="102"/>
      <c r="H9" s="102"/>
      <c r="I9" s="42"/>
      <c r="J9" s="42"/>
      <c r="K9" s="42"/>
      <c r="L9" s="42"/>
      <c r="M9" s="42"/>
      <c r="N9" s="102"/>
      <c r="O9" s="102"/>
      <c r="P9" s="42"/>
      <c r="Q9" s="42"/>
      <c r="R9" s="42"/>
      <c r="S9" s="42"/>
      <c r="T9" s="42"/>
      <c r="U9" s="102"/>
      <c r="V9" s="102"/>
      <c r="W9" s="42"/>
      <c r="X9" s="42"/>
      <c r="Y9" s="42"/>
      <c r="Z9" s="42"/>
      <c r="AA9" s="42"/>
      <c r="AB9" s="102"/>
      <c r="AC9" s="102"/>
      <c r="AD9" s="42"/>
      <c r="AE9" s="42"/>
      <c r="AF9" s="42"/>
      <c r="AG9" s="43"/>
      <c r="AH9" s="43"/>
      <c r="AI9" s="85">
        <f t="shared" si="0"/>
        <v>0</v>
      </c>
    </row>
    <row r="10" spans="1:35" ht="35.1" customHeight="1">
      <c r="A10" s="221" t="s">
        <v>7</v>
      </c>
      <c r="B10" s="232" t="str">
        <f>Dati!B8</f>
        <v>Spese Condominiali</v>
      </c>
      <c r="C10" s="233"/>
      <c r="D10" s="44"/>
      <c r="E10" s="44"/>
      <c r="F10" s="45"/>
      <c r="G10" s="109"/>
      <c r="H10" s="109"/>
      <c r="I10" s="45"/>
      <c r="J10" s="44"/>
      <c r="K10" s="44"/>
      <c r="L10" s="45"/>
      <c r="M10" s="45"/>
      <c r="N10" s="103"/>
      <c r="O10" s="103"/>
      <c r="P10" s="45"/>
      <c r="Q10" s="45"/>
      <c r="R10" s="45"/>
      <c r="S10" s="45"/>
      <c r="T10" s="45"/>
      <c r="U10" s="103"/>
      <c r="V10" s="103"/>
      <c r="W10" s="45"/>
      <c r="X10" s="45"/>
      <c r="Y10" s="45"/>
      <c r="Z10" s="45"/>
      <c r="AA10" s="45"/>
      <c r="AB10" s="103"/>
      <c r="AC10" s="103"/>
      <c r="AD10" s="45"/>
      <c r="AE10" s="45"/>
      <c r="AF10" s="45"/>
      <c r="AG10" s="46"/>
      <c r="AH10" s="46"/>
      <c r="AI10" s="86">
        <f t="shared" si="0"/>
        <v>0</v>
      </c>
    </row>
    <row r="11" spans="1:35" ht="35.1" customHeight="1">
      <c r="A11" s="222"/>
      <c r="B11" s="188" t="str">
        <f>Dati!B9</f>
        <v>Panetteria</v>
      </c>
      <c r="C11" s="219"/>
      <c r="D11" s="44"/>
      <c r="E11" s="44"/>
      <c r="F11" s="45"/>
      <c r="G11" s="109"/>
      <c r="H11" s="109"/>
      <c r="I11" s="45"/>
      <c r="J11" s="44"/>
      <c r="K11" s="44"/>
      <c r="L11" s="45"/>
      <c r="M11" s="45"/>
      <c r="N11" s="103"/>
      <c r="O11" s="103"/>
      <c r="P11" s="45"/>
      <c r="Q11" s="45"/>
      <c r="R11" s="45"/>
      <c r="S11" s="45"/>
      <c r="T11" s="45"/>
      <c r="U11" s="103"/>
      <c r="V11" s="103"/>
      <c r="W11" s="45"/>
      <c r="X11" s="45"/>
      <c r="Y11" s="45"/>
      <c r="Z11" s="45"/>
      <c r="AA11" s="45"/>
      <c r="AB11" s="103"/>
      <c r="AC11" s="103"/>
      <c r="AD11" s="45"/>
      <c r="AE11" s="45"/>
      <c r="AF11" s="45"/>
      <c r="AG11" s="46"/>
      <c r="AH11" s="46"/>
      <c r="AI11" s="86">
        <f t="shared" si="0"/>
        <v>0</v>
      </c>
    </row>
    <row r="12" spans="1:35" ht="35.1" customHeight="1">
      <c r="A12" s="222"/>
      <c r="B12" s="218" t="str">
        <f>Dati!B10</f>
        <v>Macelleria</v>
      </c>
      <c r="C12" s="219"/>
      <c r="D12" s="44"/>
      <c r="E12" s="44"/>
      <c r="F12" s="45"/>
      <c r="G12" s="109"/>
      <c r="H12" s="109"/>
      <c r="I12" s="45"/>
      <c r="J12" s="44"/>
      <c r="K12" s="44"/>
      <c r="L12" s="45"/>
      <c r="M12" s="45"/>
      <c r="N12" s="103"/>
      <c r="O12" s="103"/>
      <c r="P12" s="45"/>
      <c r="Q12" s="45"/>
      <c r="R12" s="45"/>
      <c r="S12" s="45"/>
      <c r="T12" s="45"/>
      <c r="U12" s="103"/>
      <c r="V12" s="103"/>
      <c r="W12" s="45"/>
      <c r="X12" s="45"/>
      <c r="Y12" s="45"/>
      <c r="Z12" s="45"/>
      <c r="AA12" s="45"/>
      <c r="AB12" s="103"/>
      <c r="AC12" s="103"/>
      <c r="AD12" s="45"/>
      <c r="AE12" s="45"/>
      <c r="AF12" s="45"/>
      <c r="AG12" s="46"/>
      <c r="AH12" s="46"/>
      <c r="AI12" s="86">
        <f t="shared" si="0"/>
        <v>0</v>
      </c>
    </row>
    <row r="13" spans="1:35" ht="35.1" customHeight="1">
      <c r="A13" s="222"/>
      <c r="B13" s="188" t="str">
        <f>Dati!B11</f>
        <v>Mercato</v>
      </c>
      <c r="C13" s="220"/>
      <c r="D13" s="44"/>
      <c r="E13" s="44"/>
      <c r="F13" s="44"/>
      <c r="G13" s="109"/>
      <c r="H13" s="109"/>
      <c r="I13" s="45"/>
      <c r="J13" s="45"/>
      <c r="K13" s="45"/>
      <c r="L13" s="45"/>
      <c r="M13" s="45"/>
      <c r="N13" s="103"/>
      <c r="O13" s="103"/>
      <c r="P13" s="45"/>
      <c r="Q13" s="45"/>
      <c r="R13" s="45"/>
      <c r="S13" s="45"/>
      <c r="T13" s="45"/>
      <c r="U13" s="103"/>
      <c r="V13" s="103"/>
      <c r="W13" s="45"/>
      <c r="X13" s="45"/>
      <c r="Y13" s="45"/>
      <c r="Z13" s="45"/>
      <c r="AA13" s="45"/>
      <c r="AB13" s="103"/>
      <c r="AC13" s="103"/>
      <c r="AD13" s="45"/>
      <c r="AE13" s="45"/>
      <c r="AF13" s="45"/>
      <c r="AG13" s="46"/>
      <c r="AH13" s="46"/>
      <c r="AI13" s="86">
        <f t="shared" si="0"/>
        <v>0</v>
      </c>
    </row>
    <row r="14" spans="1:35" ht="35.1" customHeight="1">
      <c r="A14" s="223"/>
      <c r="B14" s="218" t="str">
        <f>Dati!B12</f>
        <v>Supermercato</v>
      </c>
      <c r="C14" s="219"/>
      <c r="D14" s="44"/>
      <c r="E14" s="44"/>
      <c r="F14" s="44"/>
      <c r="G14" s="109"/>
      <c r="H14" s="109"/>
      <c r="I14" s="45"/>
      <c r="J14" s="45"/>
      <c r="K14" s="45"/>
      <c r="L14" s="45"/>
      <c r="M14" s="45"/>
      <c r="N14" s="103"/>
      <c r="O14" s="103"/>
      <c r="P14" s="45"/>
      <c r="Q14" s="45"/>
      <c r="R14" s="45"/>
      <c r="S14" s="45"/>
      <c r="T14" s="45"/>
      <c r="U14" s="103"/>
      <c r="V14" s="103"/>
      <c r="W14" s="45"/>
      <c r="X14" s="45"/>
      <c r="Y14" s="45"/>
      <c r="Z14" s="45"/>
      <c r="AA14" s="45"/>
      <c r="AB14" s="103"/>
      <c r="AC14" s="103"/>
      <c r="AD14" s="45"/>
      <c r="AE14" s="45"/>
      <c r="AF14" s="45"/>
      <c r="AG14" s="46"/>
      <c r="AH14" s="46"/>
      <c r="AI14" s="86">
        <f t="shared" si="0"/>
        <v>0</v>
      </c>
    </row>
    <row r="15" spans="1:35" ht="35.1" customHeight="1">
      <c r="A15" s="223"/>
      <c r="B15" s="188" t="str">
        <f>Dati!B13</f>
        <v>Farmacia</v>
      </c>
      <c r="C15" s="189"/>
      <c r="D15" s="44"/>
      <c r="E15" s="44"/>
      <c r="F15" s="44"/>
      <c r="G15" s="109"/>
      <c r="H15" s="109"/>
      <c r="I15" s="45"/>
      <c r="J15" s="45"/>
      <c r="K15" s="45"/>
      <c r="L15" s="45"/>
      <c r="M15" s="45"/>
      <c r="N15" s="103"/>
      <c r="O15" s="103"/>
      <c r="P15" s="45"/>
      <c r="Q15" s="45"/>
      <c r="R15" s="45"/>
      <c r="S15" s="45"/>
      <c r="T15" s="45"/>
      <c r="U15" s="103"/>
      <c r="V15" s="103"/>
      <c r="W15" s="45"/>
      <c r="X15" s="45"/>
      <c r="Y15" s="45"/>
      <c r="Z15" s="45"/>
      <c r="AA15" s="45"/>
      <c r="AB15" s="103"/>
      <c r="AC15" s="103"/>
      <c r="AD15" s="45"/>
      <c r="AE15" s="45"/>
      <c r="AF15" s="45"/>
      <c r="AG15" s="46"/>
      <c r="AH15" s="46"/>
      <c r="AI15" s="86">
        <f t="shared" si="0"/>
        <v>0</v>
      </c>
    </row>
    <row r="16" spans="1:35" ht="35.1" customHeight="1" thickBot="1">
      <c r="A16" s="224"/>
      <c r="B16" s="216" t="str">
        <f>Dati!B14</f>
        <v>Varie</v>
      </c>
      <c r="C16" s="217"/>
      <c r="D16" s="44"/>
      <c r="E16" s="44"/>
      <c r="F16" s="44"/>
      <c r="G16" s="109"/>
      <c r="H16" s="109"/>
      <c r="I16" s="45"/>
      <c r="J16" s="45"/>
      <c r="K16" s="45"/>
      <c r="L16" s="45"/>
      <c r="M16" s="45"/>
      <c r="N16" s="103"/>
      <c r="O16" s="103"/>
      <c r="P16" s="45"/>
      <c r="Q16" s="45"/>
      <c r="R16" s="45"/>
      <c r="S16" s="45"/>
      <c r="T16" s="45"/>
      <c r="U16" s="103"/>
      <c r="V16" s="103"/>
      <c r="W16" s="45"/>
      <c r="X16" s="45"/>
      <c r="Y16" s="45"/>
      <c r="Z16" s="45"/>
      <c r="AA16" s="45"/>
      <c r="AB16" s="103"/>
      <c r="AC16" s="103"/>
      <c r="AD16" s="45"/>
      <c r="AE16" s="45"/>
      <c r="AF16" s="45"/>
      <c r="AG16" s="46"/>
      <c r="AH16" s="46"/>
      <c r="AI16" s="86">
        <f t="shared" si="0"/>
        <v>0</v>
      </c>
    </row>
    <row r="17" spans="1:35" ht="35.1" customHeight="1">
      <c r="A17" s="225" t="s">
        <v>8</v>
      </c>
      <c r="B17" s="234" t="str">
        <f>Dati!B15</f>
        <v>Bar o Ristorante</v>
      </c>
      <c r="C17" s="235"/>
      <c r="D17" s="47"/>
      <c r="E17" s="47"/>
      <c r="F17" s="47"/>
      <c r="G17" s="104"/>
      <c r="H17" s="104"/>
      <c r="I17" s="48"/>
      <c r="J17" s="48"/>
      <c r="K17" s="48"/>
      <c r="L17" s="48"/>
      <c r="M17" s="48"/>
      <c r="N17" s="105"/>
      <c r="O17" s="105"/>
      <c r="P17" s="48"/>
      <c r="Q17" s="48"/>
      <c r="R17" s="48"/>
      <c r="S17" s="48"/>
      <c r="T17" s="48"/>
      <c r="U17" s="105"/>
      <c r="V17" s="105"/>
      <c r="W17" s="48"/>
      <c r="X17" s="48"/>
      <c r="Y17" s="48"/>
      <c r="Z17" s="48"/>
      <c r="AA17" s="48"/>
      <c r="AB17" s="105"/>
      <c r="AC17" s="105"/>
      <c r="AD17" s="48"/>
      <c r="AE17" s="48"/>
      <c r="AF17" s="48"/>
      <c r="AG17" s="49"/>
      <c r="AH17" s="49"/>
      <c r="AI17" s="87">
        <f t="shared" si="0"/>
        <v>0</v>
      </c>
    </row>
    <row r="18" spans="1:35" ht="35.1" customHeight="1">
      <c r="A18" s="226"/>
      <c r="B18" s="182" t="str">
        <f>Dati!B16</f>
        <v>Tabacchi</v>
      </c>
      <c r="C18" s="190"/>
      <c r="D18" s="47"/>
      <c r="E18" s="47"/>
      <c r="F18" s="47"/>
      <c r="G18" s="104"/>
      <c r="H18" s="104"/>
      <c r="I18" s="48"/>
      <c r="J18" s="48"/>
      <c r="K18" s="48"/>
      <c r="L18" s="48"/>
      <c r="M18" s="48"/>
      <c r="N18" s="105"/>
      <c r="O18" s="105"/>
      <c r="P18" s="48"/>
      <c r="Q18" s="48"/>
      <c r="R18" s="48"/>
      <c r="S18" s="48"/>
      <c r="T18" s="48"/>
      <c r="U18" s="105"/>
      <c r="V18" s="105"/>
      <c r="W18" s="48"/>
      <c r="X18" s="48"/>
      <c r="Y18" s="48"/>
      <c r="Z18" s="48"/>
      <c r="AA18" s="48"/>
      <c r="AB18" s="105"/>
      <c r="AC18" s="105"/>
      <c r="AD18" s="48"/>
      <c r="AE18" s="48"/>
      <c r="AF18" s="48"/>
      <c r="AG18" s="49"/>
      <c r="AH18" s="49"/>
      <c r="AI18" s="87">
        <f t="shared" si="0"/>
        <v>0</v>
      </c>
    </row>
    <row r="19" spans="1:35" ht="35.1" customHeight="1">
      <c r="A19" s="226"/>
      <c r="B19" s="184" t="str">
        <f>Dati!B17</f>
        <v>Ricariche Varie</v>
      </c>
      <c r="C19" s="185"/>
      <c r="D19" s="47"/>
      <c r="E19" s="47"/>
      <c r="F19" s="48"/>
      <c r="G19" s="104"/>
      <c r="H19" s="104"/>
      <c r="I19" s="47"/>
      <c r="J19" s="48"/>
      <c r="K19" s="48"/>
      <c r="L19" s="48"/>
      <c r="M19" s="48"/>
      <c r="N19" s="105"/>
      <c r="O19" s="104"/>
      <c r="P19" s="48"/>
      <c r="Q19" s="48"/>
      <c r="R19" s="48"/>
      <c r="S19" s="48"/>
      <c r="T19" s="48"/>
      <c r="U19" s="105"/>
      <c r="V19" s="105"/>
      <c r="W19" s="48"/>
      <c r="X19" s="48"/>
      <c r="Y19" s="48"/>
      <c r="Z19" s="48"/>
      <c r="AA19" s="48"/>
      <c r="AB19" s="105"/>
      <c r="AC19" s="105"/>
      <c r="AD19" s="48"/>
      <c r="AE19" s="47"/>
      <c r="AF19" s="48"/>
      <c r="AG19" s="49"/>
      <c r="AH19" s="49"/>
      <c r="AI19" s="87">
        <f t="shared" si="0"/>
        <v>0</v>
      </c>
    </row>
    <row r="20" spans="1:35" ht="35.1" customHeight="1">
      <c r="A20" s="226"/>
      <c r="B20" s="182" t="str">
        <f>Dati!B18</f>
        <v>Viaggi o Ferie</v>
      </c>
      <c r="C20" s="183"/>
      <c r="D20" s="47"/>
      <c r="E20" s="47"/>
      <c r="F20" s="48"/>
      <c r="G20" s="104"/>
      <c r="H20" s="104"/>
      <c r="I20" s="48"/>
      <c r="J20" s="48"/>
      <c r="K20" s="48"/>
      <c r="L20" s="48"/>
      <c r="M20" s="48"/>
      <c r="N20" s="105"/>
      <c r="O20" s="105"/>
      <c r="P20" s="48"/>
      <c r="Q20" s="48"/>
      <c r="R20" s="48"/>
      <c r="S20" s="48"/>
      <c r="T20" s="48"/>
      <c r="U20" s="105"/>
      <c r="V20" s="105"/>
      <c r="W20" s="48"/>
      <c r="X20" s="48"/>
      <c r="Y20" s="48"/>
      <c r="Z20" s="48"/>
      <c r="AA20" s="48"/>
      <c r="AB20" s="105"/>
      <c r="AC20" s="105"/>
      <c r="AD20" s="48"/>
      <c r="AE20" s="48"/>
      <c r="AF20" s="48"/>
      <c r="AG20" s="49"/>
      <c r="AH20" s="49"/>
      <c r="AI20" s="87">
        <f t="shared" si="0"/>
        <v>0</v>
      </c>
    </row>
    <row r="21" spans="1:35" ht="35.1" customHeight="1">
      <c r="A21" s="226"/>
      <c r="B21" s="184" t="str">
        <f>Dati!B19</f>
        <v>Medico o Dentista</v>
      </c>
      <c r="C21" s="185"/>
      <c r="D21" s="47"/>
      <c r="E21" s="47"/>
      <c r="F21" s="48"/>
      <c r="G21" s="104"/>
      <c r="H21" s="104"/>
      <c r="I21" s="48"/>
      <c r="J21" s="47"/>
      <c r="K21" s="47"/>
      <c r="L21" s="48"/>
      <c r="M21" s="48"/>
      <c r="N21" s="105"/>
      <c r="O21" s="105"/>
      <c r="P21" s="48"/>
      <c r="Q21" s="48"/>
      <c r="R21" s="48"/>
      <c r="S21" s="48"/>
      <c r="T21" s="48"/>
      <c r="U21" s="105"/>
      <c r="V21" s="105"/>
      <c r="W21" s="48"/>
      <c r="X21" s="47"/>
      <c r="Y21" s="48"/>
      <c r="Z21" s="48"/>
      <c r="AA21" s="48"/>
      <c r="AB21" s="105"/>
      <c r="AC21" s="105"/>
      <c r="AD21" s="48"/>
      <c r="AE21" s="48"/>
      <c r="AF21" s="48"/>
      <c r="AG21" s="49"/>
      <c r="AH21" s="49"/>
      <c r="AI21" s="87">
        <f t="shared" si="0"/>
        <v>0</v>
      </c>
    </row>
    <row r="22" spans="1:35" ht="35.1" customHeight="1">
      <c r="A22" s="227"/>
      <c r="B22" s="184" t="str">
        <f>Dati!B20</f>
        <v>Calzature o Vestiario</v>
      </c>
      <c r="C22" s="229"/>
      <c r="D22" s="50"/>
      <c r="E22" s="50"/>
      <c r="F22" s="51"/>
      <c r="G22" s="107"/>
      <c r="H22" s="107"/>
      <c r="I22" s="51"/>
      <c r="J22" s="50"/>
      <c r="K22" s="50"/>
      <c r="L22" s="51"/>
      <c r="M22" s="51"/>
      <c r="N22" s="106"/>
      <c r="O22" s="106"/>
      <c r="P22" s="51"/>
      <c r="Q22" s="51"/>
      <c r="R22" s="51"/>
      <c r="S22" s="51"/>
      <c r="T22" s="51"/>
      <c r="U22" s="106"/>
      <c r="V22" s="106"/>
      <c r="W22" s="51"/>
      <c r="X22" s="48"/>
      <c r="Y22" s="51"/>
      <c r="Z22" s="51"/>
      <c r="AA22" s="51"/>
      <c r="AB22" s="106"/>
      <c r="AC22" s="106"/>
      <c r="AD22" s="51"/>
      <c r="AE22" s="51"/>
      <c r="AF22" s="51"/>
      <c r="AG22" s="52"/>
      <c r="AH22" s="52"/>
      <c r="AI22" s="88">
        <f t="shared" si="0"/>
        <v>0</v>
      </c>
    </row>
    <row r="23" spans="1:35" ht="35.1" customHeight="1" thickBot="1">
      <c r="A23" s="228"/>
      <c r="B23" s="230" t="str">
        <f>Dati!B21</f>
        <v>Varie</v>
      </c>
      <c r="C23" s="231"/>
      <c r="D23" s="53"/>
      <c r="E23" s="53"/>
      <c r="F23" s="53"/>
      <c r="G23" s="108"/>
      <c r="H23" s="108"/>
      <c r="I23" s="53"/>
      <c r="J23" s="53"/>
      <c r="K23" s="53"/>
      <c r="L23" s="53"/>
      <c r="M23" s="53"/>
      <c r="N23" s="108"/>
      <c r="O23" s="108"/>
      <c r="P23" s="53"/>
      <c r="Q23" s="53"/>
      <c r="R23" s="53"/>
      <c r="S23" s="53"/>
      <c r="T23" s="53"/>
      <c r="U23" s="108"/>
      <c r="V23" s="108"/>
      <c r="W23" s="53"/>
      <c r="X23" s="53"/>
      <c r="Y23" s="53"/>
      <c r="Z23" s="53"/>
      <c r="AA23" s="53"/>
      <c r="AB23" s="108"/>
      <c r="AC23" s="108"/>
      <c r="AD23" s="53"/>
      <c r="AE23" s="53"/>
      <c r="AF23" s="53"/>
      <c r="AG23" s="53"/>
      <c r="AH23" s="53"/>
      <c r="AI23" s="88">
        <f t="shared" si="0"/>
        <v>0</v>
      </c>
    </row>
    <row r="24" spans="1:35" ht="20.100000000000001" customHeight="1">
      <c r="A24" s="202" t="s">
        <v>37</v>
      </c>
      <c r="B24" s="178"/>
      <c r="C24" s="179"/>
      <c r="D24" s="93"/>
      <c r="E24" s="12"/>
      <c r="F24" s="12"/>
      <c r="G24" s="12"/>
      <c r="H24" s="12"/>
      <c r="I24" s="1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38" t="s">
        <v>47</v>
      </c>
      <c r="AB24" s="239"/>
      <c r="AC24" s="239"/>
      <c r="AD24" s="249">
        <f>SUM(AI24+Gennaio!AI24+Febbraio!AI24+Marzo!AI24+Aprile!AI24+Maggio!AI24+Giugno!AI24)</f>
        <v>0</v>
      </c>
      <c r="AE24" s="250"/>
      <c r="AF24" s="207" t="s">
        <v>12</v>
      </c>
      <c r="AG24" s="259"/>
      <c r="AH24" s="259"/>
      <c r="AI24" s="213">
        <f>SUM(AI3:AI23)</f>
        <v>0</v>
      </c>
    </row>
    <row r="25" spans="1:35" ht="20.100000000000001" customHeight="1">
      <c r="A25" s="203"/>
      <c r="B25" s="180"/>
      <c r="C25" s="181"/>
      <c r="D25" s="94"/>
      <c r="E25" s="12"/>
      <c r="F25" s="12"/>
      <c r="G25" s="12"/>
      <c r="H25" s="12"/>
      <c r="I25" s="1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40"/>
      <c r="AB25" s="241"/>
      <c r="AC25" s="241"/>
      <c r="AD25" s="251"/>
      <c r="AE25" s="252"/>
      <c r="AF25" s="260"/>
      <c r="AG25" s="261"/>
      <c r="AH25" s="261"/>
      <c r="AI25" s="214"/>
    </row>
    <row r="26" spans="1:35" ht="20.100000000000001" customHeight="1" thickBot="1">
      <c r="A26" s="204"/>
      <c r="B26" s="180"/>
      <c r="C26" s="181"/>
      <c r="D26" s="94"/>
      <c r="E26" s="12"/>
      <c r="F26" s="12"/>
      <c r="G26" s="12"/>
      <c r="H26" s="12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42"/>
      <c r="AB26" s="243"/>
      <c r="AC26" s="243"/>
      <c r="AD26" s="253"/>
      <c r="AE26" s="254"/>
      <c r="AF26" s="262"/>
      <c r="AG26" s="263"/>
      <c r="AH26" s="263"/>
      <c r="AI26" s="215"/>
    </row>
  </sheetData>
  <sheetProtection password="E91B" sheet="1" objects="1" scenarios="1" selectLockedCells="1"/>
  <mergeCells count="33">
    <mergeCell ref="AI1:AI2"/>
    <mergeCell ref="AI24:AI26"/>
    <mergeCell ref="A17:A23"/>
    <mergeCell ref="B17:C17"/>
    <mergeCell ref="B19:C19"/>
    <mergeCell ref="B20:C20"/>
    <mergeCell ref="B21:C21"/>
    <mergeCell ref="B22:C22"/>
    <mergeCell ref="B23:C23"/>
    <mergeCell ref="AF24:AH26"/>
    <mergeCell ref="A1:A2"/>
    <mergeCell ref="B1:C2"/>
    <mergeCell ref="A3:A9"/>
    <mergeCell ref="B3:C3"/>
    <mergeCell ref="B4:C4"/>
    <mergeCell ref="AA24:AC26"/>
    <mergeCell ref="AD24:AE26"/>
    <mergeCell ref="A10:A16"/>
    <mergeCell ref="B10:C10"/>
    <mergeCell ref="B11:C11"/>
    <mergeCell ref="B12:C12"/>
    <mergeCell ref="B13:C13"/>
    <mergeCell ref="B14:C14"/>
    <mergeCell ref="B16:C16"/>
    <mergeCell ref="A24:A26"/>
    <mergeCell ref="B24:C26"/>
    <mergeCell ref="B5:C5"/>
    <mergeCell ref="B6:C6"/>
    <mergeCell ref="B8:C8"/>
    <mergeCell ref="B9:C9"/>
    <mergeCell ref="B18:C18"/>
    <mergeCell ref="B15:C15"/>
    <mergeCell ref="B7:C7"/>
  </mergeCells>
  <phoneticPr fontId="5" type="noConversion"/>
  <hyperlinks>
    <hyperlink ref="A1:A2" location="TOTALI!A9" tooltip="Vai ai Totali" display="Luglio '2010"/>
    <hyperlink ref="A24:A26" location="Riepilogo!A1" tooltip="Vai al Riepilogo Dati" display="RIEPILOGO DATI"/>
  </hyperlinks>
  <pageMargins left="0" right="0" top="0.98425196850393704" bottom="0" header="0.51181102362204722" footer="0.51181102362204722"/>
  <pageSetup paperSize="9" scale="35" orientation="landscape" horizontalDpi="300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0"/>
  <dimension ref="A1:AI26"/>
  <sheetViews>
    <sheetView showGridLines="0" showRowColHeaders="0" zoomScale="57" zoomScaleNormal="57" workbookViewId="0">
      <pane xSplit="3" ySplit="26" topLeftCell="D55" activePane="bottomRight" state="frozen"/>
      <selection activeCell="E3" sqref="E3"/>
      <selection pane="topRight" activeCell="E3" sqref="E3"/>
      <selection pane="bottomLeft" activeCell="E3" sqref="E3"/>
      <selection pane="bottomRight" activeCell="F3" sqref="F3"/>
    </sheetView>
  </sheetViews>
  <sheetFormatPr defaultRowHeight="15.75"/>
  <cols>
    <col min="1" max="1" width="20.625" style="4" customWidth="1"/>
    <col min="2" max="8" width="10.625" style="4" customWidth="1"/>
    <col min="9" max="9" width="10.625" style="5" customWidth="1"/>
    <col min="10" max="34" width="10.625" style="4" customWidth="1"/>
    <col min="35" max="35" width="20.625" style="4" customWidth="1"/>
    <col min="36" max="16384" width="9" style="4"/>
  </cols>
  <sheetData>
    <row r="1" spans="1:35" ht="30" customHeight="1">
      <c r="A1" s="236" t="s">
        <v>83</v>
      </c>
      <c r="B1" s="193" t="s">
        <v>0</v>
      </c>
      <c r="C1" s="194"/>
      <c r="D1" s="119">
        <v>1</v>
      </c>
      <c r="E1" s="119">
        <v>2</v>
      </c>
      <c r="F1" s="119">
        <v>3</v>
      </c>
      <c r="G1" s="119">
        <v>4</v>
      </c>
      <c r="H1" s="119">
        <v>5</v>
      </c>
      <c r="I1" s="119">
        <v>6</v>
      </c>
      <c r="J1" s="119">
        <v>7</v>
      </c>
      <c r="K1" s="119">
        <v>8</v>
      </c>
      <c r="L1" s="119">
        <v>9</v>
      </c>
      <c r="M1" s="119">
        <v>10</v>
      </c>
      <c r="N1" s="119">
        <v>11</v>
      </c>
      <c r="O1" s="119">
        <v>12</v>
      </c>
      <c r="P1" s="119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1">
        <v>30</v>
      </c>
      <c r="AH1" s="121">
        <v>31</v>
      </c>
      <c r="AI1" s="205" t="s">
        <v>1</v>
      </c>
    </row>
    <row r="2" spans="1:35" ht="30" customHeight="1">
      <c r="A2" s="237"/>
      <c r="B2" s="195"/>
      <c r="C2" s="195"/>
      <c r="D2" s="110" t="s">
        <v>69</v>
      </c>
      <c r="E2" s="110" t="s">
        <v>70</v>
      </c>
      <c r="F2" s="96" t="s">
        <v>71</v>
      </c>
      <c r="G2" s="97" t="s">
        <v>65</v>
      </c>
      <c r="H2" s="98" t="s">
        <v>66</v>
      </c>
      <c r="I2" s="96" t="s">
        <v>67</v>
      </c>
      <c r="J2" s="96" t="s">
        <v>68</v>
      </c>
      <c r="K2" s="110" t="s">
        <v>69</v>
      </c>
      <c r="L2" s="110" t="s">
        <v>70</v>
      </c>
      <c r="M2" s="96" t="s">
        <v>71</v>
      </c>
      <c r="N2" s="97" t="s">
        <v>65</v>
      </c>
      <c r="O2" s="98" t="s">
        <v>66</v>
      </c>
      <c r="P2" s="96" t="s">
        <v>67</v>
      </c>
      <c r="Q2" s="96" t="s">
        <v>68</v>
      </c>
      <c r="R2" s="110" t="s">
        <v>69</v>
      </c>
      <c r="S2" s="110" t="s">
        <v>70</v>
      </c>
      <c r="T2" s="96" t="s">
        <v>71</v>
      </c>
      <c r="U2" s="97" t="s">
        <v>65</v>
      </c>
      <c r="V2" s="98" t="s">
        <v>66</v>
      </c>
      <c r="W2" s="96" t="s">
        <v>67</v>
      </c>
      <c r="X2" s="96" t="s">
        <v>68</v>
      </c>
      <c r="Y2" s="111" t="s">
        <v>69</v>
      </c>
      <c r="Z2" s="111" t="s">
        <v>70</v>
      </c>
      <c r="AA2" s="96" t="s">
        <v>71</v>
      </c>
      <c r="AB2" s="99" t="s">
        <v>65</v>
      </c>
      <c r="AC2" s="98" t="s">
        <v>66</v>
      </c>
      <c r="AD2" s="96" t="s">
        <v>67</v>
      </c>
      <c r="AE2" s="96" t="s">
        <v>68</v>
      </c>
      <c r="AF2" s="111" t="s">
        <v>69</v>
      </c>
      <c r="AG2" s="111" t="s">
        <v>70</v>
      </c>
      <c r="AH2" s="96" t="s">
        <v>71</v>
      </c>
      <c r="AI2" s="255"/>
    </row>
    <row r="3" spans="1:35" ht="35.1" customHeight="1">
      <c r="A3" s="196" t="s">
        <v>2</v>
      </c>
      <c r="B3" s="198" t="str">
        <f>Dati!B1</f>
        <v>Autostrada</v>
      </c>
      <c r="C3" s="199"/>
      <c r="D3" s="102"/>
      <c r="E3" s="102"/>
      <c r="F3" s="42"/>
      <c r="G3" s="42"/>
      <c r="H3" s="42"/>
      <c r="I3" s="42"/>
      <c r="J3" s="42"/>
      <c r="K3" s="102"/>
      <c r="L3" s="102"/>
      <c r="M3" s="42"/>
      <c r="N3" s="42"/>
      <c r="O3" s="42"/>
      <c r="P3" s="42"/>
      <c r="Q3" s="42"/>
      <c r="R3" s="102"/>
      <c r="S3" s="102"/>
      <c r="T3" s="42"/>
      <c r="U3" s="42"/>
      <c r="V3" s="42"/>
      <c r="W3" s="42"/>
      <c r="X3" s="42"/>
      <c r="Y3" s="102"/>
      <c r="Z3" s="102"/>
      <c r="AA3" s="42"/>
      <c r="AB3" s="42"/>
      <c r="AC3" s="42"/>
      <c r="AD3" s="42"/>
      <c r="AE3" s="42"/>
      <c r="AF3" s="102"/>
      <c r="AG3" s="113"/>
      <c r="AH3" s="43"/>
      <c r="AI3" s="85">
        <f t="shared" ref="AI3:AI23" si="0">SUM(D3:AH3)</f>
        <v>0</v>
      </c>
    </row>
    <row r="4" spans="1:35" ht="35.1" customHeight="1">
      <c r="A4" s="196"/>
      <c r="B4" s="198" t="str">
        <f>Dati!B2</f>
        <v>Assicurazione</v>
      </c>
      <c r="C4" s="199"/>
      <c r="D4" s="102"/>
      <c r="E4" s="102"/>
      <c r="F4" s="42"/>
      <c r="G4" s="42"/>
      <c r="H4" s="42"/>
      <c r="I4" s="42"/>
      <c r="J4" s="42"/>
      <c r="K4" s="102"/>
      <c r="L4" s="102"/>
      <c r="M4" s="42"/>
      <c r="N4" s="42"/>
      <c r="O4" s="42"/>
      <c r="P4" s="42"/>
      <c r="Q4" s="42"/>
      <c r="R4" s="102"/>
      <c r="S4" s="102"/>
      <c r="T4" s="42"/>
      <c r="U4" s="42"/>
      <c r="V4" s="42"/>
      <c r="W4" s="42"/>
      <c r="X4" s="42"/>
      <c r="Y4" s="102"/>
      <c r="Z4" s="102"/>
      <c r="AA4" s="42"/>
      <c r="AB4" s="42"/>
      <c r="AC4" s="42"/>
      <c r="AD4" s="42"/>
      <c r="AE4" s="42"/>
      <c r="AF4" s="102"/>
      <c r="AG4" s="113"/>
      <c r="AH4" s="43"/>
      <c r="AI4" s="85">
        <f t="shared" si="0"/>
        <v>0</v>
      </c>
    </row>
    <row r="5" spans="1:35" ht="35.1" customHeight="1">
      <c r="A5" s="196"/>
      <c r="B5" s="198" t="str">
        <f>Dati!B3</f>
        <v>Bollo</v>
      </c>
      <c r="C5" s="199"/>
      <c r="D5" s="102"/>
      <c r="E5" s="102"/>
      <c r="F5" s="42"/>
      <c r="G5" s="42"/>
      <c r="H5" s="42"/>
      <c r="I5" s="42"/>
      <c r="J5" s="42"/>
      <c r="K5" s="102"/>
      <c r="L5" s="102"/>
      <c r="M5" s="42"/>
      <c r="N5" s="42"/>
      <c r="O5" s="42"/>
      <c r="P5" s="42"/>
      <c r="Q5" s="42"/>
      <c r="R5" s="102"/>
      <c r="S5" s="102"/>
      <c r="T5" s="42"/>
      <c r="U5" s="42"/>
      <c r="V5" s="42"/>
      <c r="W5" s="42"/>
      <c r="X5" s="42"/>
      <c r="Y5" s="102"/>
      <c r="Z5" s="102"/>
      <c r="AA5" s="42"/>
      <c r="AB5" s="42"/>
      <c r="AC5" s="42"/>
      <c r="AD5" s="42"/>
      <c r="AE5" s="42"/>
      <c r="AF5" s="102"/>
      <c r="AG5" s="102"/>
      <c r="AH5" s="43"/>
      <c r="AI5" s="85">
        <f t="shared" si="0"/>
        <v>0</v>
      </c>
    </row>
    <row r="6" spans="1:35" ht="35.1" customHeight="1">
      <c r="A6" s="196"/>
      <c r="B6" s="198" t="str">
        <f>Dati!B4</f>
        <v>Carburante</v>
      </c>
      <c r="C6" s="199"/>
      <c r="D6" s="102"/>
      <c r="E6" s="102"/>
      <c r="F6" s="42"/>
      <c r="G6" s="42"/>
      <c r="H6" s="42"/>
      <c r="I6" s="42"/>
      <c r="J6" s="42"/>
      <c r="K6" s="102"/>
      <c r="L6" s="102"/>
      <c r="M6" s="42"/>
      <c r="N6" s="42"/>
      <c r="O6" s="42"/>
      <c r="P6" s="42"/>
      <c r="Q6" s="42"/>
      <c r="R6" s="102"/>
      <c r="S6" s="102"/>
      <c r="T6" s="42"/>
      <c r="U6" s="42"/>
      <c r="V6" s="42"/>
      <c r="W6" s="42"/>
      <c r="X6" s="42"/>
      <c r="Y6" s="102"/>
      <c r="Z6" s="102"/>
      <c r="AA6" s="42"/>
      <c r="AB6" s="42"/>
      <c r="AC6" s="42"/>
      <c r="AD6" s="42"/>
      <c r="AE6" s="42"/>
      <c r="AF6" s="102"/>
      <c r="AG6" s="102"/>
      <c r="AH6" s="43"/>
      <c r="AI6" s="85">
        <f t="shared" si="0"/>
        <v>0</v>
      </c>
    </row>
    <row r="7" spans="1:35" ht="35.1" customHeight="1">
      <c r="A7" s="196"/>
      <c r="B7" s="186" t="str">
        <f>Dati!B5</f>
        <v>Meccanico</v>
      </c>
      <c r="C7" s="187"/>
      <c r="D7" s="102"/>
      <c r="E7" s="102"/>
      <c r="F7" s="42"/>
      <c r="G7" s="42"/>
      <c r="H7" s="42"/>
      <c r="I7" s="42"/>
      <c r="J7" s="42"/>
      <c r="K7" s="102"/>
      <c r="L7" s="102"/>
      <c r="M7" s="42"/>
      <c r="N7" s="42"/>
      <c r="O7" s="42"/>
      <c r="P7" s="42"/>
      <c r="Q7" s="42"/>
      <c r="R7" s="102"/>
      <c r="S7" s="102"/>
      <c r="T7" s="42"/>
      <c r="U7" s="42"/>
      <c r="V7" s="42"/>
      <c r="W7" s="42"/>
      <c r="X7" s="42"/>
      <c r="Y7" s="102"/>
      <c r="Z7" s="102"/>
      <c r="AA7" s="42"/>
      <c r="AB7" s="42"/>
      <c r="AC7" s="42"/>
      <c r="AD7" s="42"/>
      <c r="AE7" s="42"/>
      <c r="AF7" s="102"/>
      <c r="AG7" s="102"/>
      <c r="AH7" s="43"/>
      <c r="AI7" s="85">
        <f t="shared" ref="AI7" si="1">SUM(D7:AH7)</f>
        <v>0</v>
      </c>
    </row>
    <row r="8" spans="1:35" ht="35.1" customHeight="1">
      <c r="A8" s="196"/>
      <c r="B8" s="198" t="str">
        <f>Dati!B6</f>
        <v>Ricambi</v>
      </c>
      <c r="C8" s="199"/>
      <c r="D8" s="102"/>
      <c r="E8" s="102"/>
      <c r="F8" s="42"/>
      <c r="G8" s="42"/>
      <c r="H8" s="42"/>
      <c r="I8" s="42"/>
      <c r="J8" s="42"/>
      <c r="K8" s="102"/>
      <c r="L8" s="102"/>
      <c r="M8" s="42"/>
      <c r="N8" s="42"/>
      <c r="O8" s="42"/>
      <c r="P8" s="42"/>
      <c r="Q8" s="42"/>
      <c r="R8" s="102"/>
      <c r="S8" s="102"/>
      <c r="T8" s="42"/>
      <c r="U8" s="42"/>
      <c r="V8" s="42"/>
      <c r="W8" s="42"/>
      <c r="X8" s="42"/>
      <c r="Y8" s="102"/>
      <c r="Z8" s="102"/>
      <c r="AA8" s="42"/>
      <c r="AB8" s="42"/>
      <c r="AC8" s="42"/>
      <c r="AD8" s="42"/>
      <c r="AE8" s="42"/>
      <c r="AF8" s="102"/>
      <c r="AG8" s="102"/>
      <c r="AH8" s="43"/>
      <c r="AI8" s="85">
        <f t="shared" si="0"/>
        <v>0</v>
      </c>
    </row>
    <row r="9" spans="1:35" ht="35.1" customHeight="1" thickBot="1">
      <c r="A9" s="197"/>
      <c r="B9" s="200" t="str">
        <f>Dati!B7</f>
        <v>Varie</v>
      </c>
      <c r="C9" s="201"/>
      <c r="D9" s="102"/>
      <c r="E9" s="102"/>
      <c r="F9" s="42"/>
      <c r="G9" s="42"/>
      <c r="H9" s="42"/>
      <c r="I9" s="42"/>
      <c r="J9" s="42"/>
      <c r="K9" s="102"/>
      <c r="L9" s="102"/>
      <c r="M9" s="42"/>
      <c r="N9" s="42"/>
      <c r="O9" s="42"/>
      <c r="P9" s="42"/>
      <c r="Q9" s="42"/>
      <c r="R9" s="102"/>
      <c r="S9" s="102"/>
      <c r="T9" s="42"/>
      <c r="U9" s="42"/>
      <c r="V9" s="42"/>
      <c r="W9" s="42"/>
      <c r="X9" s="42"/>
      <c r="Y9" s="102"/>
      <c r="Z9" s="102"/>
      <c r="AA9" s="42"/>
      <c r="AB9" s="42"/>
      <c r="AC9" s="42"/>
      <c r="AD9" s="42"/>
      <c r="AE9" s="42"/>
      <c r="AF9" s="102"/>
      <c r="AG9" s="102"/>
      <c r="AH9" s="43"/>
      <c r="AI9" s="85">
        <f t="shared" si="0"/>
        <v>0</v>
      </c>
    </row>
    <row r="10" spans="1:35" ht="35.1" customHeight="1">
      <c r="A10" s="221" t="s">
        <v>7</v>
      </c>
      <c r="B10" s="232" t="str">
        <f>Dati!B8</f>
        <v>Spese Condominiali</v>
      </c>
      <c r="C10" s="233"/>
      <c r="D10" s="109"/>
      <c r="E10" s="109"/>
      <c r="F10" s="45"/>
      <c r="G10" s="45"/>
      <c r="H10" s="44"/>
      <c r="I10" s="45"/>
      <c r="J10" s="44"/>
      <c r="K10" s="109"/>
      <c r="L10" s="103"/>
      <c r="M10" s="45"/>
      <c r="N10" s="45"/>
      <c r="O10" s="45"/>
      <c r="P10" s="45"/>
      <c r="Q10" s="45"/>
      <c r="R10" s="103"/>
      <c r="S10" s="103"/>
      <c r="T10" s="45"/>
      <c r="U10" s="45"/>
      <c r="V10" s="45"/>
      <c r="W10" s="45"/>
      <c r="X10" s="45"/>
      <c r="Y10" s="103"/>
      <c r="Z10" s="103"/>
      <c r="AA10" s="45"/>
      <c r="AB10" s="45"/>
      <c r="AC10" s="45"/>
      <c r="AD10" s="45"/>
      <c r="AE10" s="45"/>
      <c r="AF10" s="103"/>
      <c r="AG10" s="103"/>
      <c r="AH10" s="46"/>
      <c r="AI10" s="86">
        <f t="shared" si="0"/>
        <v>0</v>
      </c>
    </row>
    <row r="11" spans="1:35" ht="35.1" customHeight="1">
      <c r="A11" s="222"/>
      <c r="B11" s="188" t="str">
        <f>Dati!B9</f>
        <v>Panetteria</v>
      </c>
      <c r="C11" s="219"/>
      <c r="D11" s="109"/>
      <c r="E11" s="109"/>
      <c r="F11" s="45"/>
      <c r="G11" s="45"/>
      <c r="H11" s="44"/>
      <c r="I11" s="45"/>
      <c r="J11" s="44"/>
      <c r="K11" s="109"/>
      <c r="L11" s="103"/>
      <c r="M11" s="45"/>
      <c r="N11" s="45"/>
      <c r="O11" s="45"/>
      <c r="P11" s="45"/>
      <c r="Q11" s="45"/>
      <c r="R11" s="103"/>
      <c r="S11" s="103"/>
      <c r="T11" s="45"/>
      <c r="U11" s="45"/>
      <c r="V11" s="45"/>
      <c r="W11" s="45"/>
      <c r="X11" s="45"/>
      <c r="Y11" s="103"/>
      <c r="Z11" s="103"/>
      <c r="AA11" s="45"/>
      <c r="AB11" s="45"/>
      <c r="AC11" s="45"/>
      <c r="AD11" s="45"/>
      <c r="AE11" s="45"/>
      <c r="AF11" s="103"/>
      <c r="AG11" s="103"/>
      <c r="AH11" s="46"/>
      <c r="AI11" s="86">
        <f t="shared" si="0"/>
        <v>0</v>
      </c>
    </row>
    <row r="12" spans="1:35" ht="35.1" customHeight="1">
      <c r="A12" s="222"/>
      <c r="B12" s="218" t="str">
        <f>Dati!B10</f>
        <v>Macelleria</v>
      </c>
      <c r="C12" s="219"/>
      <c r="D12" s="109"/>
      <c r="E12" s="109"/>
      <c r="F12" s="45"/>
      <c r="G12" s="45"/>
      <c r="H12" s="44"/>
      <c r="I12" s="45"/>
      <c r="J12" s="44"/>
      <c r="K12" s="109"/>
      <c r="L12" s="103"/>
      <c r="M12" s="45"/>
      <c r="N12" s="45"/>
      <c r="O12" s="45"/>
      <c r="P12" s="45"/>
      <c r="Q12" s="45"/>
      <c r="R12" s="103"/>
      <c r="S12" s="103"/>
      <c r="T12" s="45"/>
      <c r="U12" s="45"/>
      <c r="V12" s="45"/>
      <c r="W12" s="45"/>
      <c r="X12" s="45"/>
      <c r="Y12" s="103"/>
      <c r="Z12" s="103"/>
      <c r="AA12" s="45"/>
      <c r="AB12" s="45"/>
      <c r="AC12" s="45"/>
      <c r="AD12" s="45"/>
      <c r="AE12" s="45"/>
      <c r="AF12" s="103"/>
      <c r="AG12" s="103"/>
      <c r="AH12" s="46"/>
      <c r="AI12" s="86">
        <f t="shared" si="0"/>
        <v>0</v>
      </c>
    </row>
    <row r="13" spans="1:35" ht="35.1" customHeight="1">
      <c r="A13" s="222"/>
      <c r="B13" s="188" t="str">
        <f>Dati!B11</f>
        <v>Mercato</v>
      </c>
      <c r="C13" s="220"/>
      <c r="D13" s="109"/>
      <c r="E13" s="109"/>
      <c r="F13" s="44"/>
      <c r="G13" s="45"/>
      <c r="H13" s="44"/>
      <c r="I13" s="45"/>
      <c r="J13" s="45"/>
      <c r="K13" s="103"/>
      <c r="L13" s="103"/>
      <c r="M13" s="45"/>
      <c r="N13" s="45"/>
      <c r="O13" s="45"/>
      <c r="P13" s="45"/>
      <c r="Q13" s="45"/>
      <c r="R13" s="103"/>
      <c r="S13" s="103"/>
      <c r="T13" s="45"/>
      <c r="U13" s="45"/>
      <c r="V13" s="45"/>
      <c r="W13" s="45"/>
      <c r="X13" s="45"/>
      <c r="Y13" s="103"/>
      <c r="Z13" s="103"/>
      <c r="AA13" s="45"/>
      <c r="AB13" s="45"/>
      <c r="AC13" s="45"/>
      <c r="AD13" s="45"/>
      <c r="AE13" s="45"/>
      <c r="AF13" s="103"/>
      <c r="AG13" s="103"/>
      <c r="AH13" s="46"/>
      <c r="AI13" s="86">
        <f t="shared" si="0"/>
        <v>0</v>
      </c>
    </row>
    <row r="14" spans="1:35" ht="35.1" customHeight="1">
      <c r="A14" s="223"/>
      <c r="B14" s="218" t="str">
        <f>Dati!B12</f>
        <v>Supermercato</v>
      </c>
      <c r="C14" s="219"/>
      <c r="D14" s="109"/>
      <c r="E14" s="109"/>
      <c r="F14" s="44"/>
      <c r="G14" s="45"/>
      <c r="H14" s="44"/>
      <c r="I14" s="45"/>
      <c r="J14" s="45"/>
      <c r="K14" s="103"/>
      <c r="L14" s="103"/>
      <c r="M14" s="45"/>
      <c r="N14" s="45"/>
      <c r="O14" s="45"/>
      <c r="P14" s="45"/>
      <c r="Q14" s="45"/>
      <c r="R14" s="103"/>
      <c r="S14" s="103"/>
      <c r="T14" s="45"/>
      <c r="U14" s="45"/>
      <c r="V14" s="45"/>
      <c r="W14" s="45"/>
      <c r="X14" s="45"/>
      <c r="Y14" s="103"/>
      <c r="Z14" s="103"/>
      <c r="AA14" s="45"/>
      <c r="AB14" s="45"/>
      <c r="AC14" s="45"/>
      <c r="AD14" s="45"/>
      <c r="AE14" s="45"/>
      <c r="AF14" s="103"/>
      <c r="AG14" s="103"/>
      <c r="AH14" s="46"/>
      <c r="AI14" s="86">
        <f t="shared" si="0"/>
        <v>0</v>
      </c>
    </row>
    <row r="15" spans="1:35" ht="35.1" customHeight="1">
      <c r="A15" s="223"/>
      <c r="B15" s="188" t="str">
        <f>Dati!B13</f>
        <v>Farmacia</v>
      </c>
      <c r="C15" s="189"/>
      <c r="D15" s="109"/>
      <c r="E15" s="109"/>
      <c r="F15" s="44"/>
      <c r="G15" s="45"/>
      <c r="H15" s="44"/>
      <c r="I15" s="45"/>
      <c r="J15" s="45"/>
      <c r="K15" s="103"/>
      <c r="L15" s="103"/>
      <c r="M15" s="45"/>
      <c r="N15" s="45"/>
      <c r="O15" s="45"/>
      <c r="P15" s="45"/>
      <c r="Q15" s="45"/>
      <c r="R15" s="103"/>
      <c r="S15" s="103"/>
      <c r="T15" s="45"/>
      <c r="U15" s="45"/>
      <c r="V15" s="45"/>
      <c r="W15" s="45"/>
      <c r="X15" s="45"/>
      <c r="Y15" s="103"/>
      <c r="Z15" s="103"/>
      <c r="AA15" s="45"/>
      <c r="AB15" s="45"/>
      <c r="AC15" s="45"/>
      <c r="AD15" s="45"/>
      <c r="AE15" s="45"/>
      <c r="AF15" s="103"/>
      <c r="AG15" s="103"/>
      <c r="AH15" s="46"/>
      <c r="AI15" s="86">
        <f t="shared" si="0"/>
        <v>0</v>
      </c>
    </row>
    <row r="16" spans="1:35" ht="35.1" customHeight="1" thickBot="1">
      <c r="A16" s="224"/>
      <c r="B16" s="216" t="str">
        <f>Dati!B14</f>
        <v>Varie</v>
      </c>
      <c r="C16" s="217"/>
      <c r="D16" s="109"/>
      <c r="E16" s="109"/>
      <c r="F16" s="44"/>
      <c r="G16" s="45"/>
      <c r="H16" s="44"/>
      <c r="I16" s="45"/>
      <c r="J16" s="45"/>
      <c r="K16" s="103"/>
      <c r="L16" s="103"/>
      <c r="M16" s="45"/>
      <c r="N16" s="45"/>
      <c r="O16" s="45"/>
      <c r="P16" s="45"/>
      <c r="Q16" s="45"/>
      <c r="R16" s="103"/>
      <c r="S16" s="103"/>
      <c r="T16" s="45"/>
      <c r="U16" s="45"/>
      <c r="V16" s="45"/>
      <c r="W16" s="45"/>
      <c r="X16" s="45"/>
      <c r="Y16" s="103"/>
      <c r="Z16" s="103"/>
      <c r="AA16" s="45"/>
      <c r="AB16" s="45"/>
      <c r="AC16" s="45"/>
      <c r="AD16" s="45"/>
      <c r="AE16" s="45"/>
      <c r="AF16" s="103"/>
      <c r="AG16" s="103"/>
      <c r="AH16" s="46"/>
      <c r="AI16" s="86">
        <f t="shared" si="0"/>
        <v>0</v>
      </c>
    </row>
    <row r="17" spans="1:35" ht="35.1" customHeight="1">
      <c r="A17" s="225" t="s">
        <v>8</v>
      </c>
      <c r="B17" s="234" t="str">
        <f>Dati!B15</f>
        <v>Bar o Ristorante</v>
      </c>
      <c r="C17" s="235"/>
      <c r="D17" s="104"/>
      <c r="E17" s="104"/>
      <c r="F17" s="47"/>
      <c r="G17" s="48"/>
      <c r="H17" s="47"/>
      <c r="I17" s="48"/>
      <c r="J17" s="48"/>
      <c r="K17" s="105"/>
      <c r="L17" s="105"/>
      <c r="M17" s="48"/>
      <c r="N17" s="48"/>
      <c r="O17" s="48"/>
      <c r="P17" s="48"/>
      <c r="Q17" s="48"/>
      <c r="R17" s="105"/>
      <c r="S17" s="105"/>
      <c r="T17" s="48"/>
      <c r="U17" s="48"/>
      <c r="V17" s="48"/>
      <c r="W17" s="48"/>
      <c r="X17" s="48"/>
      <c r="Y17" s="105"/>
      <c r="Z17" s="105"/>
      <c r="AA17" s="48"/>
      <c r="AB17" s="48"/>
      <c r="AC17" s="48"/>
      <c r="AD17" s="48"/>
      <c r="AE17" s="48"/>
      <c r="AF17" s="105"/>
      <c r="AG17" s="105"/>
      <c r="AH17" s="49"/>
      <c r="AI17" s="87">
        <f t="shared" si="0"/>
        <v>0</v>
      </c>
    </row>
    <row r="18" spans="1:35" ht="35.1" customHeight="1">
      <c r="A18" s="226"/>
      <c r="B18" s="182" t="str">
        <f>Dati!B16</f>
        <v>Tabacchi</v>
      </c>
      <c r="C18" s="190"/>
      <c r="D18" s="104"/>
      <c r="E18" s="104"/>
      <c r="F18" s="47"/>
      <c r="G18" s="48"/>
      <c r="H18" s="47"/>
      <c r="I18" s="48"/>
      <c r="J18" s="48"/>
      <c r="K18" s="105"/>
      <c r="L18" s="105"/>
      <c r="M18" s="48"/>
      <c r="N18" s="48"/>
      <c r="O18" s="48"/>
      <c r="P18" s="48"/>
      <c r="Q18" s="48"/>
      <c r="R18" s="105"/>
      <c r="S18" s="105"/>
      <c r="T18" s="48"/>
      <c r="U18" s="48"/>
      <c r="V18" s="48"/>
      <c r="W18" s="48"/>
      <c r="X18" s="48"/>
      <c r="Y18" s="105"/>
      <c r="Z18" s="105"/>
      <c r="AA18" s="48"/>
      <c r="AB18" s="48"/>
      <c r="AC18" s="48"/>
      <c r="AD18" s="48"/>
      <c r="AE18" s="48"/>
      <c r="AF18" s="105"/>
      <c r="AG18" s="105"/>
      <c r="AH18" s="49"/>
      <c r="AI18" s="87">
        <f t="shared" si="0"/>
        <v>0</v>
      </c>
    </row>
    <row r="19" spans="1:35" ht="35.1" customHeight="1">
      <c r="A19" s="226"/>
      <c r="B19" s="184" t="str">
        <f>Dati!B17</f>
        <v>Ricariche Varie</v>
      </c>
      <c r="C19" s="185"/>
      <c r="D19" s="104"/>
      <c r="E19" s="104"/>
      <c r="F19" s="48"/>
      <c r="G19" s="47"/>
      <c r="H19" s="47"/>
      <c r="I19" s="48"/>
      <c r="J19" s="48"/>
      <c r="K19" s="105"/>
      <c r="L19" s="104"/>
      <c r="M19" s="48"/>
      <c r="N19" s="48"/>
      <c r="O19" s="48"/>
      <c r="P19" s="48"/>
      <c r="Q19" s="48"/>
      <c r="R19" s="105"/>
      <c r="S19" s="105"/>
      <c r="T19" s="48"/>
      <c r="U19" s="48"/>
      <c r="V19" s="48"/>
      <c r="W19" s="48"/>
      <c r="X19" s="48"/>
      <c r="Y19" s="105"/>
      <c r="Z19" s="105"/>
      <c r="AA19" s="48"/>
      <c r="AB19" s="48"/>
      <c r="AC19" s="47"/>
      <c r="AD19" s="48"/>
      <c r="AE19" s="48"/>
      <c r="AF19" s="105"/>
      <c r="AG19" s="105"/>
      <c r="AH19" s="49"/>
      <c r="AI19" s="87">
        <f t="shared" si="0"/>
        <v>0</v>
      </c>
    </row>
    <row r="20" spans="1:35" ht="35.1" customHeight="1">
      <c r="A20" s="226"/>
      <c r="B20" s="182" t="str">
        <f>Dati!B18</f>
        <v>Viaggi o Ferie</v>
      </c>
      <c r="C20" s="183"/>
      <c r="D20" s="104"/>
      <c r="E20" s="104"/>
      <c r="F20" s="48"/>
      <c r="G20" s="48"/>
      <c r="H20" s="47"/>
      <c r="I20" s="48"/>
      <c r="J20" s="48"/>
      <c r="K20" s="105"/>
      <c r="L20" s="105"/>
      <c r="M20" s="48"/>
      <c r="N20" s="48"/>
      <c r="O20" s="48"/>
      <c r="P20" s="48"/>
      <c r="Q20" s="48"/>
      <c r="R20" s="105"/>
      <c r="S20" s="105"/>
      <c r="T20" s="47"/>
      <c r="U20" s="48"/>
      <c r="V20" s="48"/>
      <c r="W20" s="48"/>
      <c r="X20" s="48"/>
      <c r="Y20" s="105"/>
      <c r="Z20" s="105"/>
      <c r="AA20" s="48"/>
      <c r="AB20" s="48"/>
      <c r="AC20" s="48"/>
      <c r="AD20" s="48"/>
      <c r="AE20" s="48"/>
      <c r="AF20" s="105"/>
      <c r="AG20" s="104"/>
      <c r="AH20" s="49"/>
      <c r="AI20" s="87">
        <f t="shared" si="0"/>
        <v>0</v>
      </c>
    </row>
    <row r="21" spans="1:35" ht="35.1" customHeight="1">
      <c r="A21" s="226"/>
      <c r="B21" s="184" t="str">
        <f>Dati!B19</f>
        <v>Medico o Dentista</v>
      </c>
      <c r="C21" s="185"/>
      <c r="D21" s="104"/>
      <c r="E21" s="104"/>
      <c r="F21" s="48"/>
      <c r="G21" s="48"/>
      <c r="H21" s="47"/>
      <c r="I21" s="48"/>
      <c r="J21" s="47"/>
      <c r="K21" s="104"/>
      <c r="L21" s="105"/>
      <c r="M21" s="48"/>
      <c r="N21" s="48"/>
      <c r="O21" s="48"/>
      <c r="P21" s="48"/>
      <c r="Q21" s="48"/>
      <c r="R21" s="105"/>
      <c r="S21" s="105"/>
      <c r="T21" s="48"/>
      <c r="U21" s="48"/>
      <c r="V21" s="48"/>
      <c r="W21" s="48"/>
      <c r="X21" s="48"/>
      <c r="Y21" s="105"/>
      <c r="Z21" s="105"/>
      <c r="AA21" s="48"/>
      <c r="AB21" s="48"/>
      <c r="AC21" s="48"/>
      <c r="AD21" s="48"/>
      <c r="AE21" s="48"/>
      <c r="AF21" s="105"/>
      <c r="AG21" s="105"/>
      <c r="AH21" s="49"/>
      <c r="AI21" s="87">
        <f t="shared" si="0"/>
        <v>0</v>
      </c>
    </row>
    <row r="22" spans="1:35" ht="35.1" customHeight="1">
      <c r="A22" s="227"/>
      <c r="B22" s="184" t="str">
        <f>Dati!B20</f>
        <v>Calzature o Vestiario</v>
      </c>
      <c r="C22" s="229"/>
      <c r="D22" s="107"/>
      <c r="E22" s="107"/>
      <c r="F22" s="51"/>
      <c r="G22" s="50"/>
      <c r="H22" s="50"/>
      <c r="I22" s="51"/>
      <c r="J22" s="50"/>
      <c r="K22" s="107"/>
      <c r="L22" s="106"/>
      <c r="M22" s="51"/>
      <c r="N22" s="51"/>
      <c r="O22" s="51"/>
      <c r="P22" s="51"/>
      <c r="Q22" s="51"/>
      <c r="R22" s="106"/>
      <c r="S22" s="106"/>
      <c r="T22" s="48"/>
      <c r="U22" s="51"/>
      <c r="V22" s="51"/>
      <c r="W22" s="51"/>
      <c r="X22" s="51"/>
      <c r="Y22" s="106"/>
      <c r="Z22" s="106"/>
      <c r="AA22" s="51"/>
      <c r="AB22" s="51"/>
      <c r="AC22" s="51"/>
      <c r="AD22" s="51"/>
      <c r="AE22" s="51"/>
      <c r="AF22" s="106"/>
      <c r="AG22" s="105"/>
      <c r="AH22" s="52"/>
      <c r="AI22" s="88">
        <f t="shared" si="0"/>
        <v>0</v>
      </c>
    </row>
    <row r="23" spans="1:35" ht="35.1" customHeight="1" thickBot="1">
      <c r="A23" s="228"/>
      <c r="B23" s="230" t="str">
        <f>Dati!B21</f>
        <v>Varie</v>
      </c>
      <c r="C23" s="231"/>
      <c r="D23" s="108"/>
      <c r="E23" s="108"/>
      <c r="F23" s="53"/>
      <c r="G23" s="53"/>
      <c r="H23" s="53"/>
      <c r="I23" s="53"/>
      <c r="J23" s="53"/>
      <c r="K23" s="108"/>
      <c r="L23" s="108"/>
      <c r="M23" s="53"/>
      <c r="N23" s="53"/>
      <c r="O23" s="53"/>
      <c r="P23" s="53"/>
      <c r="Q23" s="53"/>
      <c r="R23" s="108"/>
      <c r="S23" s="108"/>
      <c r="T23" s="53"/>
      <c r="U23" s="53"/>
      <c r="V23" s="53"/>
      <c r="W23" s="53"/>
      <c r="X23" s="53"/>
      <c r="Y23" s="108"/>
      <c r="Z23" s="108"/>
      <c r="AA23" s="53"/>
      <c r="AB23" s="53"/>
      <c r="AC23" s="53"/>
      <c r="AD23" s="53"/>
      <c r="AE23" s="53"/>
      <c r="AF23" s="108"/>
      <c r="AG23" s="108"/>
      <c r="AH23" s="53"/>
      <c r="AI23" s="88">
        <f t="shared" si="0"/>
        <v>0</v>
      </c>
    </row>
    <row r="24" spans="1:35" ht="20.100000000000001" customHeight="1">
      <c r="A24" s="202" t="s">
        <v>37</v>
      </c>
      <c r="B24" s="178"/>
      <c r="C24" s="179"/>
      <c r="D24" s="93"/>
      <c r="E24" s="12"/>
      <c r="F24" s="12"/>
      <c r="G24" s="12"/>
      <c r="H24" s="12"/>
      <c r="I24" s="1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38" t="s">
        <v>47</v>
      </c>
      <c r="AB24" s="239"/>
      <c r="AC24" s="239"/>
      <c r="AD24" s="249">
        <f>SUM(AI24+Gennaio!AI24+Febbraio!AI24+Marzo!AI24+Aprile!AI24+Maggio!AI24+Giugno!AI24+Luglio!AI24)</f>
        <v>0</v>
      </c>
      <c r="AE24" s="250"/>
      <c r="AF24" s="207" t="s">
        <v>12</v>
      </c>
      <c r="AG24" s="259"/>
      <c r="AH24" s="259"/>
      <c r="AI24" s="213">
        <f>SUM(AI3:AI23)</f>
        <v>0</v>
      </c>
    </row>
    <row r="25" spans="1:35" ht="20.100000000000001" customHeight="1">
      <c r="A25" s="203"/>
      <c r="B25" s="180"/>
      <c r="C25" s="181"/>
      <c r="D25" s="94"/>
      <c r="E25" s="12"/>
      <c r="F25" s="12"/>
      <c r="G25" s="12"/>
      <c r="H25" s="12"/>
      <c r="I25" s="1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40"/>
      <c r="AB25" s="241"/>
      <c r="AC25" s="241"/>
      <c r="AD25" s="251"/>
      <c r="AE25" s="252"/>
      <c r="AF25" s="260"/>
      <c r="AG25" s="261"/>
      <c r="AH25" s="261"/>
      <c r="AI25" s="214"/>
    </row>
    <row r="26" spans="1:35" ht="20.100000000000001" customHeight="1" thickBot="1">
      <c r="A26" s="204"/>
      <c r="B26" s="180"/>
      <c r="C26" s="181"/>
      <c r="D26" s="94"/>
      <c r="E26" s="12"/>
      <c r="F26" s="12"/>
      <c r="G26" s="12"/>
      <c r="H26" s="12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42"/>
      <c r="AB26" s="243"/>
      <c r="AC26" s="243"/>
      <c r="AD26" s="253"/>
      <c r="AE26" s="254"/>
      <c r="AF26" s="262"/>
      <c r="AG26" s="263"/>
      <c r="AH26" s="263"/>
      <c r="AI26" s="215"/>
    </row>
  </sheetData>
  <sheetProtection password="E91B" sheet="1" objects="1" scenarios="1" selectLockedCells="1"/>
  <mergeCells count="33">
    <mergeCell ref="AI1:AI2"/>
    <mergeCell ref="AI24:AI26"/>
    <mergeCell ref="A17:A23"/>
    <mergeCell ref="B17:C17"/>
    <mergeCell ref="B19:C19"/>
    <mergeCell ref="B20:C20"/>
    <mergeCell ref="B21:C21"/>
    <mergeCell ref="B22:C22"/>
    <mergeCell ref="B23:C23"/>
    <mergeCell ref="AF24:AH26"/>
    <mergeCell ref="A1:A2"/>
    <mergeCell ref="B1:C2"/>
    <mergeCell ref="A3:A9"/>
    <mergeCell ref="B3:C3"/>
    <mergeCell ref="B4:C4"/>
    <mergeCell ref="AA24:AC26"/>
    <mergeCell ref="AD24:AE26"/>
    <mergeCell ref="A10:A16"/>
    <mergeCell ref="B10:C10"/>
    <mergeCell ref="B11:C11"/>
    <mergeCell ref="B12:C12"/>
    <mergeCell ref="B13:C13"/>
    <mergeCell ref="B14:C14"/>
    <mergeCell ref="B16:C16"/>
    <mergeCell ref="A24:A26"/>
    <mergeCell ref="B24:C26"/>
    <mergeCell ref="B5:C5"/>
    <mergeCell ref="B6:C6"/>
    <mergeCell ref="B8:C8"/>
    <mergeCell ref="B9:C9"/>
    <mergeCell ref="B18:C18"/>
    <mergeCell ref="B15:C15"/>
    <mergeCell ref="B7:C7"/>
  </mergeCells>
  <phoneticPr fontId="5" type="noConversion"/>
  <hyperlinks>
    <hyperlink ref="A1:A2" location="TOTALI!A10" tooltip="Vai ai Totali" display="Agosto '2010"/>
    <hyperlink ref="A24:A26" location="Riepilogo!A1" tooltip="Vai al Riepilogo Dati" display="RIEPILOGO DATI"/>
  </hyperlinks>
  <pageMargins left="0.23622047244094491" right="0.23622047244094491" top="0.74803149606299213" bottom="0.74803149606299213" header="0.31496062992125984" footer="0.31496062992125984"/>
  <pageSetup paperSize="9" scale="33" orientation="landscape" horizontalDpi="360" verticalDpi="36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A1:AI26"/>
  <sheetViews>
    <sheetView showGridLines="0" showRowColHeaders="0" zoomScale="57" zoomScaleNormal="57" workbookViewId="0">
      <pane xSplit="3" ySplit="26" topLeftCell="D30" activePane="bottomRight" state="frozen"/>
      <selection activeCell="E3" sqref="E3"/>
      <selection pane="topRight" activeCell="E3" sqref="E3"/>
      <selection pane="bottomLeft" activeCell="E3" sqref="E3"/>
      <selection pane="bottomRight" activeCell="D3" sqref="D3"/>
    </sheetView>
  </sheetViews>
  <sheetFormatPr defaultRowHeight="15.75"/>
  <cols>
    <col min="1" max="1" width="20.625" style="4" customWidth="1"/>
    <col min="2" max="8" width="10.625" style="4" customWidth="1"/>
    <col min="9" max="9" width="10.625" style="5" customWidth="1"/>
    <col min="10" max="34" width="10.625" style="4" customWidth="1"/>
    <col min="35" max="35" width="20.625" style="4" customWidth="1"/>
    <col min="36" max="16384" width="9" style="4"/>
  </cols>
  <sheetData>
    <row r="1" spans="1:35" ht="30" customHeight="1">
      <c r="A1" s="264" t="s">
        <v>84</v>
      </c>
      <c r="B1" s="193" t="s">
        <v>0</v>
      </c>
      <c r="C1" s="194"/>
      <c r="D1" s="119">
        <v>1</v>
      </c>
      <c r="E1" s="119">
        <v>2</v>
      </c>
      <c r="F1" s="119">
        <v>3</v>
      </c>
      <c r="G1" s="119">
        <v>4</v>
      </c>
      <c r="H1" s="119">
        <v>5</v>
      </c>
      <c r="I1" s="119">
        <v>6</v>
      </c>
      <c r="J1" s="119">
        <v>7</v>
      </c>
      <c r="K1" s="119">
        <v>8</v>
      </c>
      <c r="L1" s="119">
        <v>9</v>
      </c>
      <c r="M1" s="119">
        <v>10</v>
      </c>
      <c r="N1" s="119">
        <v>11</v>
      </c>
      <c r="O1" s="119">
        <v>12</v>
      </c>
      <c r="P1" s="119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1">
        <v>30</v>
      </c>
      <c r="AH1" s="122"/>
      <c r="AI1" s="205" t="s">
        <v>1</v>
      </c>
    </row>
    <row r="2" spans="1:35" ht="30" customHeight="1">
      <c r="A2" s="265"/>
      <c r="B2" s="195"/>
      <c r="C2" s="195"/>
      <c r="D2" s="97" t="s">
        <v>65</v>
      </c>
      <c r="E2" s="98" t="s">
        <v>66</v>
      </c>
      <c r="F2" s="96" t="s">
        <v>67</v>
      </c>
      <c r="G2" s="96" t="s">
        <v>68</v>
      </c>
      <c r="H2" s="110" t="s">
        <v>69</v>
      </c>
      <c r="I2" s="110" t="s">
        <v>70</v>
      </c>
      <c r="J2" s="96" t="s">
        <v>71</v>
      </c>
      <c r="K2" s="97" t="s">
        <v>65</v>
      </c>
      <c r="L2" s="98" t="s">
        <v>66</v>
      </c>
      <c r="M2" s="96" t="s">
        <v>67</v>
      </c>
      <c r="N2" s="96" t="s">
        <v>68</v>
      </c>
      <c r="O2" s="110" t="s">
        <v>69</v>
      </c>
      <c r="P2" s="110" t="s">
        <v>70</v>
      </c>
      <c r="Q2" s="96" t="s">
        <v>71</v>
      </c>
      <c r="R2" s="97" t="s">
        <v>65</v>
      </c>
      <c r="S2" s="98" t="s">
        <v>66</v>
      </c>
      <c r="T2" s="96" t="s">
        <v>67</v>
      </c>
      <c r="U2" s="96" t="s">
        <v>68</v>
      </c>
      <c r="V2" s="110" t="s">
        <v>69</v>
      </c>
      <c r="W2" s="110" t="s">
        <v>70</v>
      </c>
      <c r="X2" s="96" t="s">
        <v>71</v>
      </c>
      <c r="Y2" s="96" t="s">
        <v>65</v>
      </c>
      <c r="Z2" s="96" t="s">
        <v>66</v>
      </c>
      <c r="AA2" s="96" t="s">
        <v>67</v>
      </c>
      <c r="AB2" s="99" t="s">
        <v>68</v>
      </c>
      <c r="AC2" s="110" t="s">
        <v>69</v>
      </c>
      <c r="AD2" s="110" t="s">
        <v>70</v>
      </c>
      <c r="AE2" s="96" t="s">
        <v>71</v>
      </c>
      <c r="AF2" s="96" t="s">
        <v>65</v>
      </c>
      <c r="AG2" s="99" t="s">
        <v>66</v>
      </c>
      <c r="AH2" s="100"/>
      <c r="AI2" s="255"/>
    </row>
    <row r="3" spans="1:35" ht="35.1" customHeight="1">
      <c r="A3" s="196" t="s">
        <v>2</v>
      </c>
      <c r="B3" s="198" t="str">
        <f>Dati!B1</f>
        <v>Autostrada</v>
      </c>
      <c r="C3" s="199"/>
      <c r="D3" s="42"/>
      <c r="E3" s="42"/>
      <c r="F3" s="42"/>
      <c r="G3" s="42"/>
      <c r="H3" s="102"/>
      <c r="I3" s="102"/>
      <c r="J3" s="42"/>
      <c r="K3" s="42"/>
      <c r="L3" s="42"/>
      <c r="M3" s="42"/>
      <c r="N3" s="42"/>
      <c r="O3" s="102"/>
      <c r="P3" s="102"/>
      <c r="Q3" s="42"/>
      <c r="R3" s="42"/>
      <c r="S3" s="42"/>
      <c r="T3" s="42"/>
      <c r="U3" s="42"/>
      <c r="V3" s="102"/>
      <c r="W3" s="102"/>
      <c r="X3" s="42"/>
      <c r="Y3" s="42"/>
      <c r="Z3" s="42"/>
      <c r="AA3" s="42"/>
      <c r="AB3" s="42"/>
      <c r="AC3" s="102"/>
      <c r="AD3" s="102"/>
      <c r="AE3" s="42"/>
      <c r="AF3" s="42"/>
      <c r="AG3" s="43"/>
      <c r="AH3" s="43"/>
      <c r="AI3" s="85">
        <f t="shared" ref="AI3:AI23" si="0">SUM(D3:AH3)</f>
        <v>0</v>
      </c>
    </row>
    <row r="4" spans="1:35" ht="35.1" customHeight="1">
      <c r="A4" s="196"/>
      <c r="B4" s="198" t="str">
        <f>Dati!B2</f>
        <v>Assicurazione</v>
      </c>
      <c r="C4" s="199"/>
      <c r="D4" s="42"/>
      <c r="E4" s="42"/>
      <c r="F4" s="42"/>
      <c r="G4" s="42"/>
      <c r="H4" s="102"/>
      <c r="I4" s="102"/>
      <c r="J4" s="42"/>
      <c r="K4" s="42"/>
      <c r="L4" s="42"/>
      <c r="M4" s="42"/>
      <c r="N4" s="42"/>
      <c r="O4" s="102"/>
      <c r="P4" s="102"/>
      <c r="Q4" s="42"/>
      <c r="R4" s="42"/>
      <c r="S4" s="42"/>
      <c r="T4" s="42"/>
      <c r="U4" s="42"/>
      <c r="V4" s="102"/>
      <c r="W4" s="102"/>
      <c r="X4" s="42"/>
      <c r="Y4" s="42"/>
      <c r="Z4" s="42"/>
      <c r="AA4" s="42"/>
      <c r="AB4" s="42"/>
      <c r="AC4" s="102"/>
      <c r="AD4" s="102"/>
      <c r="AE4" s="42"/>
      <c r="AF4" s="42"/>
      <c r="AG4" s="43"/>
      <c r="AH4" s="43"/>
      <c r="AI4" s="85">
        <f t="shared" si="0"/>
        <v>0</v>
      </c>
    </row>
    <row r="5" spans="1:35" ht="35.1" customHeight="1">
      <c r="A5" s="196"/>
      <c r="B5" s="198" t="str">
        <f>Dati!B3</f>
        <v>Bollo</v>
      </c>
      <c r="C5" s="199"/>
      <c r="D5" s="42"/>
      <c r="E5" s="42"/>
      <c r="F5" s="42"/>
      <c r="G5" s="42"/>
      <c r="H5" s="102"/>
      <c r="I5" s="102"/>
      <c r="J5" s="42"/>
      <c r="K5" s="42"/>
      <c r="L5" s="42"/>
      <c r="M5" s="42"/>
      <c r="N5" s="42"/>
      <c r="O5" s="102"/>
      <c r="P5" s="102"/>
      <c r="Q5" s="42"/>
      <c r="R5" s="42"/>
      <c r="S5" s="42"/>
      <c r="T5" s="42"/>
      <c r="U5" s="42"/>
      <c r="V5" s="102"/>
      <c r="W5" s="102"/>
      <c r="X5" s="42"/>
      <c r="Y5" s="42"/>
      <c r="Z5" s="42"/>
      <c r="AA5" s="42"/>
      <c r="AB5" s="42"/>
      <c r="AC5" s="102"/>
      <c r="AD5" s="102"/>
      <c r="AE5" s="42"/>
      <c r="AF5" s="42"/>
      <c r="AG5" s="43"/>
      <c r="AH5" s="43"/>
      <c r="AI5" s="85">
        <f t="shared" si="0"/>
        <v>0</v>
      </c>
    </row>
    <row r="6" spans="1:35" ht="35.1" customHeight="1">
      <c r="A6" s="196"/>
      <c r="B6" s="198" t="str">
        <f>Dati!B4</f>
        <v>Carburante</v>
      </c>
      <c r="C6" s="199"/>
      <c r="D6" s="42"/>
      <c r="E6" s="42"/>
      <c r="F6" s="42"/>
      <c r="G6" s="42"/>
      <c r="H6" s="102"/>
      <c r="I6" s="102"/>
      <c r="J6" s="42"/>
      <c r="K6" s="42"/>
      <c r="L6" s="42"/>
      <c r="M6" s="42"/>
      <c r="N6" s="42"/>
      <c r="O6" s="102"/>
      <c r="P6" s="102"/>
      <c r="Q6" s="42"/>
      <c r="R6" s="42"/>
      <c r="S6" s="42"/>
      <c r="T6" s="42"/>
      <c r="U6" s="42"/>
      <c r="V6" s="102"/>
      <c r="W6" s="102"/>
      <c r="X6" s="42"/>
      <c r="Y6" s="42"/>
      <c r="Z6" s="42"/>
      <c r="AA6" s="42"/>
      <c r="AB6" s="42"/>
      <c r="AC6" s="102"/>
      <c r="AD6" s="102"/>
      <c r="AE6" s="42"/>
      <c r="AF6" s="42"/>
      <c r="AG6" s="43"/>
      <c r="AH6" s="43"/>
      <c r="AI6" s="85">
        <f t="shared" si="0"/>
        <v>0</v>
      </c>
    </row>
    <row r="7" spans="1:35" ht="35.1" customHeight="1">
      <c r="A7" s="196"/>
      <c r="B7" s="186" t="str">
        <f>Dati!B5</f>
        <v>Meccanico</v>
      </c>
      <c r="C7" s="187"/>
      <c r="D7" s="42"/>
      <c r="E7" s="42"/>
      <c r="F7" s="42"/>
      <c r="G7" s="42"/>
      <c r="H7" s="102"/>
      <c r="I7" s="102"/>
      <c r="J7" s="42"/>
      <c r="K7" s="42"/>
      <c r="L7" s="42"/>
      <c r="M7" s="42"/>
      <c r="N7" s="42"/>
      <c r="O7" s="102"/>
      <c r="P7" s="102"/>
      <c r="Q7" s="42"/>
      <c r="R7" s="42"/>
      <c r="S7" s="42"/>
      <c r="T7" s="42"/>
      <c r="U7" s="42"/>
      <c r="V7" s="102"/>
      <c r="W7" s="102"/>
      <c r="X7" s="42"/>
      <c r="Y7" s="42"/>
      <c r="Z7" s="42"/>
      <c r="AA7" s="42"/>
      <c r="AB7" s="42"/>
      <c r="AC7" s="102"/>
      <c r="AD7" s="102"/>
      <c r="AE7" s="42"/>
      <c r="AF7" s="42"/>
      <c r="AG7" s="43"/>
      <c r="AH7" s="43"/>
      <c r="AI7" s="85">
        <f t="shared" ref="AI7" si="1">SUM(D7:AH7)</f>
        <v>0</v>
      </c>
    </row>
    <row r="8" spans="1:35" ht="35.1" customHeight="1">
      <c r="A8" s="196"/>
      <c r="B8" s="198" t="str">
        <f>Dati!B6</f>
        <v>Ricambi</v>
      </c>
      <c r="C8" s="199"/>
      <c r="D8" s="42"/>
      <c r="E8" s="42"/>
      <c r="F8" s="42"/>
      <c r="G8" s="42"/>
      <c r="H8" s="102"/>
      <c r="I8" s="102"/>
      <c r="J8" s="42"/>
      <c r="K8" s="42"/>
      <c r="L8" s="42"/>
      <c r="M8" s="42"/>
      <c r="N8" s="42"/>
      <c r="O8" s="102"/>
      <c r="P8" s="102"/>
      <c r="Q8" s="42"/>
      <c r="R8" s="42"/>
      <c r="S8" s="42"/>
      <c r="T8" s="42"/>
      <c r="U8" s="42"/>
      <c r="V8" s="102"/>
      <c r="W8" s="102"/>
      <c r="X8" s="42"/>
      <c r="Y8" s="42"/>
      <c r="Z8" s="42"/>
      <c r="AA8" s="42"/>
      <c r="AB8" s="42"/>
      <c r="AC8" s="102"/>
      <c r="AD8" s="102"/>
      <c r="AE8" s="42"/>
      <c r="AF8" s="42"/>
      <c r="AG8" s="43"/>
      <c r="AH8" s="43"/>
      <c r="AI8" s="85">
        <f t="shared" si="0"/>
        <v>0</v>
      </c>
    </row>
    <row r="9" spans="1:35" ht="35.1" customHeight="1" thickBot="1">
      <c r="A9" s="197"/>
      <c r="B9" s="200" t="str">
        <f>Dati!B7</f>
        <v>Varie</v>
      </c>
      <c r="C9" s="201"/>
      <c r="D9" s="42"/>
      <c r="E9" s="42"/>
      <c r="F9" s="42"/>
      <c r="G9" s="42"/>
      <c r="H9" s="102"/>
      <c r="I9" s="102"/>
      <c r="J9" s="42"/>
      <c r="K9" s="42"/>
      <c r="L9" s="42"/>
      <c r="M9" s="42"/>
      <c r="N9" s="42"/>
      <c r="O9" s="102"/>
      <c r="P9" s="102"/>
      <c r="Q9" s="42"/>
      <c r="R9" s="42"/>
      <c r="S9" s="42"/>
      <c r="T9" s="42"/>
      <c r="U9" s="42"/>
      <c r="V9" s="102"/>
      <c r="W9" s="102"/>
      <c r="X9" s="42"/>
      <c r="Y9" s="42"/>
      <c r="Z9" s="42"/>
      <c r="AA9" s="42"/>
      <c r="AB9" s="42"/>
      <c r="AC9" s="102"/>
      <c r="AD9" s="102"/>
      <c r="AE9" s="42"/>
      <c r="AF9" s="42"/>
      <c r="AG9" s="43"/>
      <c r="AH9" s="43"/>
      <c r="AI9" s="85">
        <f t="shared" si="0"/>
        <v>0</v>
      </c>
    </row>
    <row r="10" spans="1:35" ht="35.1" customHeight="1">
      <c r="A10" s="221" t="s">
        <v>7</v>
      </c>
      <c r="B10" s="232" t="str">
        <f>Dati!B8</f>
        <v>Spese Condominiali</v>
      </c>
      <c r="C10" s="233"/>
      <c r="D10" s="45"/>
      <c r="E10" s="44"/>
      <c r="F10" s="45"/>
      <c r="G10" s="44"/>
      <c r="H10" s="109"/>
      <c r="I10" s="103"/>
      <c r="J10" s="44"/>
      <c r="K10" s="44"/>
      <c r="L10" s="45"/>
      <c r="M10" s="45"/>
      <c r="N10" s="45"/>
      <c r="O10" s="103"/>
      <c r="P10" s="103"/>
      <c r="Q10" s="45"/>
      <c r="R10" s="45"/>
      <c r="S10" s="45"/>
      <c r="T10" s="45"/>
      <c r="U10" s="45"/>
      <c r="V10" s="103"/>
      <c r="W10" s="103"/>
      <c r="X10" s="45"/>
      <c r="Y10" s="45"/>
      <c r="Z10" s="45"/>
      <c r="AA10" s="45"/>
      <c r="AB10" s="45"/>
      <c r="AC10" s="103"/>
      <c r="AD10" s="103"/>
      <c r="AE10" s="45"/>
      <c r="AF10" s="45"/>
      <c r="AG10" s="46"/>
      <c r="AH10" s="46"/>
      <c r="AI10" s="86">
        <f t="shared" si="0"/>
        <v>0</v>
      </c>
    </row>
    <row r="11" spans="1:35" ht="35.1" customHeight="1">
      <c r="A11" s="222"/>
      <c r="B11" s="188" t="str">
        <f>Dati!B9</f>
        <v>Panetteria</v>
      </c>
      <c r="C11" s="219"/>
      <c r="D11" s="45"/>
      <c r="E11" s="44"/>
      <c r="F11" s="45"/>
      <c r="G11" s="44"/>
      <c r="H11" s="109"/>
      <c r="I11" s="103"/>
      <c r="J11" s="44"/>
      <c r="K11" s="44"/>
      <c r="L11" s="45"/>
      <c r="M11" s="45"/>
      <c r="N11" s="45"/>
      <c r="O11" s="103"/>
      <c r="P11" s="103"/>
      <c r="Q11" s="45"/>
      <c r="R11" s="45"/>
      <c r="S11" s="45"/>
      <c r="T11" s="45"/>
      <c r="U11" s="45"/>
      <c r="V11" s="103"/>
      <c r="W11" s="103"/>
      <c r="X11" s="45"/>
      <c r="Y11" s="45"/>
      <c r="Z11" s="45"/>
      <c r="AA11" s="45"/>
      <c r="AB11" s="45"/>
      <c r="AC11" s="103"/>
      <c r="AD11" s="103"/>
      <c r="AE11" s="45"/>
      <c r="AF11" s="45"/>
      <c r="AG11" s="46"/>
      <c r="AH11" s="46"/>
      <c r="AI11" s="86">
        <f t="shared" si="0"/>
        <v>0</v>
      </c>
    </row>
    <row r="12" spans="1:35" ht="35.1" customHeight="1">
      <c r="A12" s="222"/>
      <c r="B12" s="218" t="str">
        <f>Dati!B10</f>
        <v>Macelleria</v>
      </c>
      <c r="C12" s="219"/>
      <c r="D12" s="45"/>
      <c r="E12" s="44"/>
      <c r="F12" s="45"/>
      <c r="G12" s="44"/>
      <c r="H12" s="109"/>
      <c r="I12" s="103"/>
      <c r="J12" s="44"/>
      <c r="K12" s="44"/>
      <c r="L12" s="45"/>
      <c r="M12" s="45"/>
      <c r="N12" s="45"/>
      <c r="O12" s="103"/>
      <c r="P12" s="103"/>
      <c r="Q12" s="45"/>
      <c r="R12" s="45"/>
      <c r="S12" s="45"/>
      <c r="T12" s="45"/>
      <c r="U12" s="45"/>
      <c r="V12" s="103"/>
      <c r="W12" s="103"/>
      <c r="X12" s="45"/>
      <c r="Y12" s="45"/>
      <c r="Z12" s="45"/>
      <c r="AA12" s="45"/>
      <c r="AB12" s="45"/>
      <c r="AC12" s="103"/>
      <c r="AD12" s="103"/>
      <c r="AE12" s="45"/>
      <c r="AF12" s="45"/>
      <c r="AG12" s="46"/>
      <c r="AH12" s="46"/>
      <c r="AI12" s="86">
        <f t="shared" si="0"/>
        <v>0</v>
      </c>
    </row>
    <row r="13" spans="1:35" ht="35.1" customHeight="1">
      <c r="A13" s="222"/>
      <c r="B13" s="188" t="str">
        <f>Dati!B11</f>
        <v>Mercato</v>
      </c>
      <c r="C13" s="220"/>
      <c r="D13" s="45"/>
      <c r="E13" s="44"/>
      <c r="F13" s="44"/>
      <c r="G13" s="44"/>
      <c r="H13" s="109"/>
      <c r="I13" s="103"/>
      <c r="J13" s="45"/>
      <c r="K13" s="45"/>
      <c r="L13" s="45"/>
      <c r="M13" s="45"/>
      <c r="N13" s="45"/>
      <c r="O13" s="103"/>
      <c r="P13" s="103"/>
      <c r="Q13" s="45"/>
      <c r="R13" s="45"/>
      <c r="S13" s="45"/>
      <c r="T13" s="45"/>
      <c r="U13" s="45"/>
      <c r="V13" s="103"/>
      <c r="W13" s="103"/>
      <c r="X13" s="45"/>
      <c r="Y13" s="45"/>
      <c r="Z13" s="45"/>
      <c r="AA13" s="45"/>
      <c r="AB13" s="45"/>
      <c r="AC13" s="103"/>
      <c r="AD13" s="103"/>
      <c r="AE13" s="45"/>
      <c r="AF13" s="45"/>
      <c r="AG13" s="46"/>
      <c r="AH13" s="46"/>
      <c r="AI13" s="86">
        <f t="shared" si="0"/>
        <v>0</v>
      </c>
    </row>
    <row r="14" spans="1:35" ht="35.1" customHeight="1">
      <c r="A14" s="223"/>
      <c r="B14" s="218" t="str">
        <f>Dati!B12</f>
        <v>Supermercato</v>
      </c>
      <c r="C14" s="219"/>
      <c r="D14" s="45"/>
      <c r="E14" s="44"/>
      <c r="F14" s="44"/>
      <c r="G14" s="44"/>
      <c r="H14" s="109"/>
      <c r="I14" s="103"/>
      <c r="J14" s="45"/>
      <c r="K14" s="45"/>
      <c r="L14" s="45"/>
      <c r="M14" s="45"/>
      <c r="N14" s="45"/>
      <c r="O14" s="103"/>
      <c r="P14" s="103"/>
      <c r="Q14" s="45"/>
      <c r="R14" s="45"/>
      <c r="S14" s="45"/>
      <c r="T14" s="45"/>
      <c r="U14" s="45"/>
      <c r="V14" s="103"/>
      <c r="W14" s="103"/>
      <c r="X14" s="45"/>
      <c r="Y14" s="45"/>
      <c r="Z14" s="45"/>
      <c r="AA14" s="45"/>
      <c r="AB14" s="45"/>
      <c r="AC14" s="103"/>
      <c r="AD14" s="103"/>
      <c r="AE14" s="45"/>
      <c r="AF14" s="45"/>
      <c r="AG14" s="46"/>
      <c r="AH14" s="46"/>
      <c r="AI14" s="86">
        <f t="shared" si="0"/>
        <v>0</v>
      </c>
    </row>
    <row r="15" spans="1:35" ht="35.1" customHeight="1">
      <c r="A15" s="223"/>
      <c r="B15" s="188" t="str">
        <f>Dati!B13</f>
        <v>Farmacia</v>
      </c>
      <c r="C15" s="189"/>
      <c r="D15" s="45"/>
      <c r="E15" s="44"/>
      <c r="F15" s="44"/>
      <c r="G15" s="44"/>
      <c r="H15" s="109"/>
      <c r="I15" s="103"/>
      <c r="J15" s="45"/>
      <c r="K15" s="45"/>
      <c r="L15" s="45"/>
      <c r="M15" s="45"/>
      <c r="N15" s="45"/>
      <c r="O15" s="103"/>
      <c r="P15" s="103"/>
      <c r="Q15" s="45"/>
      <c r="R15" s="45"/>
      <c r="S15" s="45"/>
      <c r="T15" s="45"/>
      <c r="U15" s="45"/>
      <c r="V15" s="103"/>
      <c r="W15" s="103"/>
      <c r="X15" s="45"/>
      <c r="Y15" s="45"/>
      <c r="Z15" s="45"/>
      <c r="AA15" s="45"/>
      <c r="AB15" s="45"/>
      <c r="AC15" s="103"/>
      <c r="AD15" s="103"/>
      <c r="AE15" s="45"/>
      <c r="AF15" s="45"/>
      <c r="AG15" s="46"/>
      <c r="AH15" s="46"/>
      <c r="AI15" s="86">
        <f t="shared" si="0"/>
        <v>0</v>
      </c>
    </row>
    <row r="16" spans="1:35" ht="35.1" customHeight="1" thickBot="1">
      <c r="A16" s="224"/>
      <c r="B16" s="216" t="str">
        <f>Dati!B14</f>
        <v>Varie</v>
      </c>
      <c r="C16" s="217"/>
      <c r="D16" s="45"/>
      <c r="E16" s="44"/>
      <c r="F16" s="44"/>
      <c r="G16" s="44"/>
      <c r="H16" s="109"/>
      <c r="I16" s="103"/>
      <c r="J16" s="45"/>
      <c r="K16" s="45"/>
      <c r="L16" s="45"/>
      <c r="M16" s="45"/>
      <c r="N16" s="45"/>
      <c r="O16" s="103"/>
      <c r="P16" s="103"/>
      <c r="Q16" s="45"/>
      <c r="R16" s="45"/>
      <c r="S16" s="45"/>
      <c r="T16" s="45"/>
      <c r="U16" s="45"/>
      <c r="V16" s="103"/>
      <c r="W16" s="103"/>
      <c r="X16" s="45"/>
      <c r="Y16" s="45"/>
      <c r="Z16" s="45"/>
      <c r="AA16" s="45"/>
      <c r="AB16" s="45"/>
      <c r="AC16" s="103"/>
      <c r="AD16" s="103"/>
      <c r="AE16" s="45"/>
      <c r="AF16" s="45"/>
      <c r="AG16" s="46"/>
      <c r="AH16" s="46"/>
      <c r="AI16" s="86">
        <f t="shared" si="0"/>
        <v>0</v>
      </c>
    </row>
    <row r="17" spans="1:35" ht="35.1" customHeight="1">
      <c r="A17" s="225" t="s">
        <v>8</v>
      </c>
      <c r="B17" s="234" t="str">
        <f>Dati!B15</f>
        <v>Bar o Ristorante</v>
      </c>
      <c r="C17" s="235"/>
      <c r="D17" s="48"/>
      <c r="E17" s="47"/>
      <c r="F17" s="47"/>
      <c r="G17" s="47"/>
      <c r="H17" s="104"/>
      <c r="I17" s="105"/>
      <c r="J17" s="48"/>
      <c r="K17" s="48"/>
      <c r="L17" s="48"/>
      <c r="M17" s="48"/>
      <c r="N17" s="48"/>
      <c r="O17" s="105"/>
      <c r="P17" s="105"/>
      <c r="Q17" s="48"/>
      <c r="R17" s="48"/>
      <c r="S17" s="48"/>
      <c r="T17" s="48"/>
      <c r="U17" s="48"/>
      <c r="V17" s="105"/>
      <c r="W17" s="105"/>
      <c r="X17" s="48"/>
      <c r="Y17" s="48"/>
      <c r="Z17" s="48"/>
      <c r="AA17" s="48"/>
      <c r="AB17" s="48"/>
      <c r="AC17" s="105"/>
      <c r="AD17" s="105"/>
      <c r="AE17" s="48"/>
      <c r="AF17" s="48"/>
      <c r="AG17" s="49"/>
      <c r="AH17" s="49"/>
      <c r="AI17" s="87">
        <f t="shared" si="0"/>
        <v>0</v>
      </c>
    </row>
    <row r="18" spans="1:35" ht="35.1" customHeight="1">
      <c r="A18" s="226"/>
      <c r="B18" s="182" t="str">
        <f>Dati!B16</f>
        <v>Tabacchi</v>
      </c>
      <c r="C18" s="190"/>
      <c r="D18" s="48"/>
      <c r="E18" s="47"/>
      <c r="F18" s="47"/>
      <c r="G18" s="47"/>
      <c r="H18" s="104"/>
      <c r="I18" s="105"/>
      <c r="J18" s="48"/>
      <c r="K18" s="48"/>
      <c r="L18" s="48"/>
      <c r="M18" s="48"/>
      <c r="N18" s="48"/>
      <c r="O18" s="105"/>
      <c r="P18" s="105"/>
      <c r="Q18" s="48"/>
      <c r="R18" s="48"/>
      <c r="S18" s="48"/>
      <c r="T18" s="48"/>
      <c r="U18" s="48"/>
      <c r="V18" s="105"/>
      <c r="W18" s="105"/>
      <c r="X18" s="48"/>
      <c r="Y18" s="48"/>
      <c r="Z18" s="48"/>
      <c r="AA18" s="48"/>
      <c r="AB18" s="48"/>
      <c r="AC18" s="105"/>
      <c r="AD18" s="105"/>
      <c r="AE18" s="48"/>
      <c r="AF18" s="48"/>
      <c r="AG18" s="49"/>
      <c r="AH18" s="49"/>
      <c r="AI18" s="87">
        <f t="shared" si="0"/>
        <v>0</v>
      </c>
    </row>
    <row r="19" spans="1:35" ht="35.1" customHeight="1">
      <c r="A19" s="226"/>
      <c r="B19" s="184" t="str">
        <f>Dati!B17</f>
        <v>Ricariche Varie</v>
      </c>
      <c r="C19" s="185"/>
      <c r="D19" s="48"/>
      <c r="E19" s="47"/>
      <c r="F19" s="48"/>
      <c r="G19" s="47"/>
      <c r="H19" s="104"/>
      <c r="I19" s="104"/>
      <c r="J19" s="48"/>
      <c r="K19" s="48"/>
      <c r="L19" s="48"/>
      <c r="M19" s="48"/>
      <c r="N19" s="48"/>
      <c r="O19" s="105"/>
      <c r="P19" s="105"/>
      <c r="Q19" s="48"/>
      <c r="R19" s="48"/>
      <c r="S19" s="48"/>
      <c r="T19" s="48"/>
      <c r="U19" s="48"/>
      <c r="V19" s="105"/>
      <c r="W19" s="105"/>
      <c r="X19" s="48"/>
      <c r="Y19" s="47"/>
      <c r="Z19" s="48"/>
      <c r="AA19" s="48"/>
      <c r="AB19" s="48"/>
      <c r="AC19" s="105"/>
      <c r="AD19" s="104"/>
      <c r="AE19" s="48"/>
      <c r="AF19" s="47"/>
      <c r="AG19" s="49"/>
      <c r="AH19" s="49"/>
      <c r="AI19" s="87">
        <f t="shared" si="0"/>
        <v>0</v>
      </c>
    </row>
    <row r="20" spans="1:35" ht="35.1" customHeight="1">
      <c r="A20" s="226"/>
      <c r="B20" s="182" t="str">
        <f>Dati!B18</f>
        <v>Viaggi o Ferie</v>
      </c>
      <c r="C20" s="183"/>
      <c r="D20" s="48"/>
      <c r="E20" s="47"/>
      <c r="F20" s="48"/>
      <c r="G20" s="47"/>
      <c r="H20" s="104"/>
      <c r="I20" s="105"/>
      <c r="J20" s="48"/>
      <c r="K20" s="48"/>
      <c r="L20" s="48"/>
      <c r="M20" s="48"/>
      <c r="N20" s="48"/>
      <c r="O20" s="105"/>
      <c r="P20" s="104"/>
      <c r="Q20" s="48"/>
      <c r="R20" s="48"/>
      <c r="S20" s="48"/>
      <c r="T20" s="48"/>
      <c r="U20" s="48"/>
      <c r="V20" s="105"/>
      <c r="W20" s="105"/>
      <c r="X20" s="48"/>
      <c r="Y20" s="48"/>
      <c r="Z20" s="48"/>
      <c r="AA20" s="48"/>
      <c r="AB20" s="48"/>
      <c r="AC20" s="105"/>
      <c r="AD20" s="105"/>
      <c r="AE20" s="48"/>
      <c r="AF20" s="48"/>
      <c r="AG20" s="49"/>
      <c r="AH20" s="49"/>
      <c r="AI20" s="87">
        <f t="shared" si="0"/>
        <v>0</v>
      </c>
    </row>
    <row r="21" spans="1:35" ht="35.1" customHeight="1">
      <c r="A21" s="226"/>
      <c r="B21" s="184" t="str">
        <f>Dati!B19</f>
        <v>Medico o Dentista</v>
      </c>
      <c r="C21" s="185"/>
      <c r="D21" s="48"/>
      <c r="E21" s="47"/>
      <c r="F21" s="48"/>
      <c r="G21" s="47"/>
      <c r="H21" s="104"/>
      <c r="I21" s="105"/>
      <c r="J21" s="47"/>
      <c r="K21" s="47"/>
      <c r="L21" s="48"/>
      <c r="M21" s="48"/>
      <c r="N21" s="48"/>
      <c r="O21" s="105"/>
      <c r="P21" s="105"/>
      <c r="Q21" s="48"/>
      <c r="R21" s="48"/>
      <c r="S21" s="48"/>
      <c r="T21" s="48"/>
      <c r="U21" s="48"/>
      <c r="V21" s="105"/>
      <c r="W21" s="105"/>
      <c r="X21" s="48"/>
      <c r="Y21" s="48"/>
      <c r="Z21" s="48"/>
      <c r="AA21" s="48"/>
      <c r="AB21" s="48"/>
      <c r="AC21" s="105"/>
      <c r="AD21" s="105"/>
      <c r="AE21" s="48"/>
      <c r="AF21" s="48"/>
      <c r="AG21" s="49"/>
      <c r="AH21" s="49"/>
      <c r="AI21" s="87">
        <f t="shared" si="0"/>
        <v>0</v>
      </c>
    </row>
    <row r="22" spans="1:35" ht="35.1" customHeight="1">
      <c r="A22" s="227"/>
      <c r="B22" s="184" t="str">
        <f>Dati!B20</f>
        <v>Calzature o Vestiario</v>
      </c>
      <c r="C22" s="229"/>
      <c r="D22" s="48"/>
      <c r="E22" s="50"/>
      <c r="F22" s="51"/>
      <c r="G22" s="50"/>
      <c r="H22" s="107"/>
      <c r="I22" s="106"/>
      <c r="J22" s="50"/>
      <c r="K22" s="50"/>
      <c r="L22" s="51"/>
      <c r="M22" s="51"/>
      <c r="N22" s="51"/>
      <c r="O22" s="106"/>
      <c r="P22" s="105"/>
      <c r="Q22" s="51"/>
      <c r="R22" s="51"/>
      <c r="S22" s="51"/>
      <c r="T22" s="51"/>
      <c r="U22" s="51"/>
      <c r="V22" s="106"/>
      <c r="W22" s="106"/>
      <c r="X22" s="51"/>
      <c r="Y22" s="51"/>
      <c r="Z22" s="51"/>
      <c r="AA22" s="51"/>
      <c r="AB22" s="51"/>
      <c r="AC22" s="106"/>
      <c r="AD22" s="106"/>
      <c r="AE22" s="51"/>
      <c r="AF22" s="51"/>
      <c r="AG22" s="52"/>
      <c r="AH22" s="52"/>
      <c r="AI22" s="88">
        <f t="shared" si="0"/>
        <v>0</v>
      </c>
    </row>
    <row r="23" spans="1:35" ht="35.1" customHeight="1" thickBot="1">
      <c r="A23" s="228"/>
      <c r="B23" s="230" t="str">
        <f>Dati!B21</f>
        <v>Varie</v>
      </c>
      <c r="C23" s="231"/>
      <c r="D23" s="53"/>
      <c r="E23" s="53"/>
      <c r="F23" s="53"/>
      <c r="G23" s="53"/>
      <c r="H23" s="108"/>
      <c r="I23" s="108"/>
      <c r="J23" s="53"/>
      <c r="K23" s="53"/>
      <c r="L23" s="53"/>
      <c r="M23" s="53"/>
      <c r="N23" s="53"/>
      <c r="O23" s="108"/>
      <c r="P23" s="108"/>
      <c r="Q23" s="53"/>
      <c r="R23" s="53"/>
      <c r="S23" s="53"/>
      <c r="T23" s="53"/>
      <c r="U23" s="53"/>
      <c r="V23" s="108"/>
      <c r="W23" s="108"/>
      <c r="X23" s="53"/>
      <c r="Y23" s="53"/>
      <c r="Z23" s="53"/>
      <c r="AA23" s="53"/>
      <c r="AB23" s="53"/>
      <c r="AC23" s="108"/>
      <c r="AD23" s="108"/>
      <c r="AE23" s="53"/>
      <c r="AF23" s="53"/>
      <c r="AG23" s="53"/>
      <c r="AH23" s="53"/>
      <c r="AI23" s="88">
        <f t="shared" si="0"/>
        <v>0</v>
      </c>
    </row>
    <row r="24" spans="1:35" ht="20.100000000000001" customHeight="1">
      <c r="A24" s="202" t="s">
        <v>37</v>
      </c>
      <c r="B24" s="178"/>
      <c r="C24" s="179"/>
      <c r="D24" s="93"/>
      <c r="E24" s="12"/>
      <c r="F24" s="12"/>
      <c r="G24" s="12"/>
      <c r="H24" s="12"/>
      <c r="I24" s="1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38" t="s">
        <v>47</v>
      </c>
      <c r="AB24" s="239"/>
      <c r="AC24" s="239"/>
      <c r="AD24" s="249">
        <f>SUM(AI24+Gennaio!AI24+Febbraio!AI24+Marzo!AI24+Aprile!AI24+Maggio!AI24+Giugno!AI24+Luglio!AI24+Agosto!AI24)</f>
        <v>0</v>
      </c>
      <c r="AE24" s="250"/>
      <c r="AF24" s="207" t="s">
        <v>12</v>
      </c>
      <c r="AG24" s="259"/>
      <c r="AH24" s="259"/>
      <c r="AI24" s="213">
        <f>SUM(AI3:AI23)</f>
        <v>0</v>
      </c>
    </row>
    <row r="25" spans="1:35" ht="20.100000000000001" customHeight="1">
      <c r="A25" s="203"/>
      <c r="B25" s="180"/>
      <c r="C25" s="181"/>
      <c r="D25" s="94"/>
      <c r="E25" s="12"/>
      <c r="F25" s="12"/>
      <c r="G25" s="12"/>
      <c r="H25" s="12"/>
      <c r="I25" s="1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40"/>
      <c r="AB25" s="241"/>
      <c r="AC25" s="241"/>
      <c r="AD25" s="251"/>
      <c r="AE25" s="252"/>
      <c r="AF25" s="260"/>
      <c r="AG25" s="261"/>
      <c r="AH25" s="261"/>
      <c r="AI25" s="214"/>
    </row>
    <row r="26" spans="1:35" ht="20.100000000000001" customHeight="1" thickBot="1">
      <c r="A26" s="204"/>
      <c r="B26" s="180"/>
      <c r="C26" s="181"/>
      <c r="D26" s="94"/>
      <c r="E26" s="12"/>
      <c r="F26" s="12"/>
      <c r="G26" s="12"/>
      <c r="H26" s="12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42"/>
      <c r="AB26" s="243"/>
      <c r="AC26" s="243"/>
      <c r="AD26" s="253"/>
      <c r="AE26" s="254"/>
      <c r="AF26" s="262"/>
      <c r="AG26" s="263"/>
      <c r="AH26" s="263"/>
      <c r="AI26" s="215"/>
    </row>
  </sheetData>
  <sheetProtection password="E91B" sheet="1" objects="1" scenarios="1" selectLockedCells="1"/>
  <mergeCells count="33">
    <mergeCell ref="AI1:AI2"/>
    <mergeCell ref="AI24:AI26"/>
    <mergeCell ref="A17:A23"/>
    <mergeCell ref="B17:C17"/>
    <mergeCell ref="B19:C19"/>
    <mergeCell ref="B20:C20"/>
    <mergeCell ref="B21:C21"/>
    <mergeCell ref="B22:C22"/>
    <mergeCell ref="B23:C23"/>
    <mergeCell ref="AF24:AH26"/>
    <mergeCell ref="A1:A2"/>
    <mergeCell ref="B1:C2"/>
    <mergeCell ref="A3:A9"/>
    <mergeCell ref="B3:C3"/>
    <mergeCell ref="B4:C4"/>
    <mergeCell ref="AA24:AC26"/>
    <mergeCell ref="AD24:AE26"/>
    <mergeCell ref="A10:A16"/>
    <mergeCell ref="B10:C10"/>
    <mergeCell ref="B11:C11"/>
    <mergeCell ref="B12:C12"/>
    <mergeCell ref="B13:C13"/>
    <mergeCell ref="B14:C14"/>
    <mergeCell ref="B16:C16"/>
    <mergeCell ref="A24:A26"/>
    <mergeCell ref="B24:C26"/>
    <mergeCell ref="B5:C5"/>
    <mergeCell ref="B6:C6"/>
    <mergeCell ref="B8:C8"/>
    <mergeCell ref="B9:C9"/>
    <mergeCell ref="B18:C18"/>
    <mergeCell ref="B15:C15"/>
    <mergeCell ref="B7:C7"/>
  </mergeCells>
  <phoneticPr fontId="5" type="noConversion"/>
  <hyperlinks>
    <hyperlink ref="A1:A2" location="TOTALI!A11" tooltip="Vai ai Totali" display="Settembre '2010"/>
    <hyperlink ref="A24:A26" location="Riepilogo!A1" tooltip="Vai al Riepilogo Dati" display="RIEPILOGO DATI"/>
  </hyperlinks>
  <pageMargins left="0" right="0" top="0.98425196850393704" bottom="0" header="0.51181102362204722" footer="0.51181102362204722"/>
  <pageSetup paperSize="9" scale="35" orientation="landscape" horizontalDpi="300" verticalDpi="36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2"/>
  <dimension ref="A1:AI26"/>
  <sheetViews>
    <sheetView showGridLines="0" showRowColHeaders="0" zoomScale="57" zoomScaleNormal="57" workbookViewId="0">
      <pane xSplit="3" ySplit="26" topLeftCell="D27" activePane="bottomRight" state="frozen"/>
      <selection activeCell="E3" sqref="E3"/>
      <selection pane="topRight" activeCell="E3" sqref="E3"/>
      <selection pane="bottomLeft" activeCell="E3" sqref="E3"/>
      <selection pane="bottomRight" activeCell="D3" sqref="D3"/>
    </sheetView>
  </sheetViews>
  <sheetFormatPr defaultRowHeight="15.75"/>
  <cols>
    <col min="1" max="1" width="20.625" style="4" customWidth="1"/>
    <col min="2" max="8" width="10.625" style="4" customWidth="1"/>
    <col min="9" max="9" width="10.625" style="5" customWidth="1"/>
    <col min="10" max="34" width="10.625" style="4" customWidth="1"/>
    <col min="35" max="35" width="20.625" style="4" customWidth="1"/>
    <col min="36" max="16384" width="9" style="4"/>
  </cols>
  <sheetData>
    <row r="1" spans="1:35" ht="30" customHeight="1">
      <c r="A1" s="236" t="s">
        <v>85</v>
      </c>
      <c r="B1" s="193" t="s">
        <v>0</v>
      </c>
      <c r="C1" s="194"/>
      <c r="D1" s="119">
        <v>1</v>
      </c>
      <c r="E1" s="119">
        <v>2</v>
      </c>
      <c r="F1" s="119">
        <v>3</v>
      </c>
      <c r="G1" s="119">
        <v>4</v>
      </c>
      <c r="H1" s="119">
        <v>5</v>
      </c>
      <c r="I1" s="119">
        <v>6</v>
      </c>
      <c r="J1" s="119">
        <v>7</v>
      </c>
      <c r="K1" s="119">
        <v>8</v>
      </c>
      <c r="L1" s="119">
        <v>9</v>
      </c>
      <c r="M1" s="119">
        <v>10</v>
      </c>
      <c r="N1" s="119">
        <v>11</v>
      </c>
      <c r="O1" s="119">
        <v>12</v>
      </c>
      <c r="P1" s="119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1">
        <v>30</v>
      </c>
      <c r="AH1" s="121">
        <v>31</v>
      </c>
      <c r="AI1" s="205" t="s">
        <v>1</v>
      </c>
    </row>
    <row r="2" spans="1:35" ht="30" customHeight="1">
      <c r="A2" s="237"/>
      <c r="B2" s="195"/>
      <c r="C2" s="195"/>
      <c r="D2" s="96" t="s">
        <v>67</v>
      </c>
      <c r="E2" s="96" t="s">
        <v>68</v>
      </c>
      <c r="F2" s="110" t="s">
        <v>69</v>
      </c>
      <c r="G2" s="110" t="s">
        <v>70</v>
      </c>
      <c r="H2" s="96" t="s">
        <v>71</v>
      </c>
      <c r="I2" s="97" t="s">
        <v>65</v>
      </c>
      <c r="J2" s="98" t="s">
        <v>66</v>
      </c>
      <c r="K2" s="96" t="s">
        <v>67</v>
      </c>
      <c r="L2" s="96" t="s">
        <v>68</v>
      </c>
      <c r="M2" s="110" t="s">
        <v>69</v>
      </c>
      <c r="N2" s="110" t="s">
        <v>70</v>
      </c>
      <c r="O2" s="96" t="s">
        <v>71</v>
      </c>
      <c r="P2" s="97" t="s">
        <v>65</v>
      </c>
      <c r="Q2" s="98" t="s">
        <v>66</v>
      </c>
      <c r="R2" s="96" t="s">
        <v>67</v>
      </c>
      <c r="S2" s="96" t="s">
        <v>68</v>
      </c>
      <c r="T2" s="110" t="s">
        <v>69</v>
      </c>
      <c r="U2" s="110" t="s">
        <v>70</v>
      </c>
      <c r="V2" s="96" t="s">
        <v>71</v>
      </c>
      <c r="W2" s="96" t="s">
        <v>65</v>
      </c>
      <c r="X2" s="96" t="s">
        <v>66</v>
      </c>
      <c r="Y2" s="96" t="s">
        <v>67</v>
      </c>
      <c r="Z2" s="99" t="s">
        <v>68</v>
      </c>
      <c r="AA2" s="110" t="s">
        <v>69</v>
      </c>
      <c r="AB2" s="110" t="s">
        <v>70</v>
      </c>
      <c r="AC2" s="96" t="s">
        <v>71</v>
      </c>
      <c r="AD2" s="96" t="s">
        <v>65</v>
      </c>
      <c r="AE2" s="99" t="s">
        <v>66</v>
      </c>
      <c r="AF2" s="96" t="s">
        <v>67</v>
      </c>
      <c r="AG2" s="99" t="s">
        <v>68</v>
      </c>
      <c r="AH2" s="111" t="s">
        <v>69</v>
      </c>
      <c r="AI2" s="255"/>
    </row>
    <row r="3" spans="1:35" ht="35.1" customHeight="1">
      <c r="A3" s="196" t="s">
        <v>2</v>
      </c>
      <c r="B3" s="198" t="str">
        <f>Dati!B1</f>
        <v>Autostrada</v>
      </c>
      <c r="C3" s="199"/>
      <c r="D3" s="42"/>
      <c r="E3" s="42"/>
      <c r="F3" s="102"/>
      <c r="G3" s="102"/>
      <c r="H3" s="42"/>
      <c r="I3" s="42"/>
      <c r="J3" s="42"/>
      <c r="K3" s="42"/>
      <c r="L3" s="42"/>
      <c r="M3" s="102"/>
      <c r="N3" s="102"/>
      <c r="O3" s="42"/>
      <c r="P3" s="42"/>
      <c r="Q3" s="42"/>
      <c r="R3" s="42"/>
      <c r="S3" s="42"/>
      <c r="T3" s="102"/>
      <c r="U3" s="102"/>
      <c r="V3" s="42"/>
      <c r="W3" s="42"/>
      <c r="X3" s="42"/>
      <c r="Y3" s="42"/>
      <c r="Z3" s="42"/>
      <c r="AA3" s="102"/>
      <c r="AB3" s="102"/>
      <c r="AC3" s="42"/>
      <c r="AD3" s="42"/>
      <c r="AE3" s="42"/>
      <c r="AF3" s="42"/>
      <c r="AG3" s="43"/>
      <c r="AH3" s="113"/>
      <c r="AI3" s="85">
        <f t="shared" ref="AI3:AI23" si="0">SUM(D3:AH3)</f>
        <v>0</v>
      </c>
    </row>
    <row r="4" spans="1:35" ht="35.1" customHeight="1">
      <c r="A4" s="196"/>
      <c r="B4" s="198" t="str">
        <f>Dati!B2</f>
        <v>Assicurazione</v>
      </c>
      <c r="C4" s="199"/>
      <c r="D4" s="42"/>
      <c r="E4" s="42"/>
      <c r="F4" s="102"/>
      <c r="G4" s="102"/>
      <c r="H4" s="42"/>
      <c r="I4" s="42"/>
      <c r="J4" s="42"/>
      <c r="K4" s="42"/>
      <c r="L4" s="42"/>
      <c r="M4" s="102"/>
      <c r="N4" s="102"/>
      <c r="O4" s="42"/>
      <c r="P4" s="42"/>
      <c r="Q4" s="42"/>
      <c r="R4" s="42"/>
      <c r="S4" s="42"/>
      <c r="T4" s="102"/>
      <c r="U4" s="102"/>
      <c r="V4" s="42"/>
      <c r="W4" s="42"/>
      <c r="X4" s="42"/>
      <c r="Y4" s="42"/>
      <c r="Z4" s="42"/>
      <c r="AA4" s="102"/>
      <c r="AB4" s="102"/>
      <c r="AC4" s="42"/>
      <c r="AD4" s="42"/>
      <c r="AE4" s="42"/>
      <c r="AF4" s="42"/>
      <c r="AG4" s="43"/>
      <c r="AH4" s="113"/>
      <c r="AI4" s="85">
        <f t="shared" si="0"/>
        <v>0</v>
      </c>
    </row>
    <row r="5" spans="1:35" ht="35.1" customHeight="1">
      <c r="A5" s="196"/>
      <c r="B5" s="198" t="str">
        <f>Dati!B3</f>
        <v>Bollo</v>
      </c>
      <c r="C5" s="199"/>
      <c r="D5" s="42"/>
      <c r="E5" s="42"/>
      <c r="F5" s="102"/>
      <c r="G5" s="102"/>
      <c r="H5" s="42"/>
      <c r="I5" s="42"/>
      <c r="J5" s="42"/>
      <c r="K5" s="42"/>
      <c r="L5" s="42"/>
      <c r="M5" s="102"/>
      <c r="N5" s="102"/>
      <c r="O5" s="42"/>
      <c r="P5" s="42"/>
      <c r="Q5" s="42"/>
      <c r="R5" s="42"/>
      <c r="S5" s="42"/>
      <c r="T5" s="102"/>
      <c r="U5" s="102"/>
      <c r="V5" s="42"/>
      <c r="W5" s="42"/>
      <c r="X5" s="42"/>
      <c r="Y5" s="42"/>
      <c r="Z5" s="42"/>
      <c r="AA5" s="102"/>
      <c r="AB5" s="102"/>
      <c r="AC5" s="42"/>
      <c r="AD5" s="42"/>
      <c r="AE5" s="42"/>
      <c r="AF5" s="42"/>
      <c r="AG5" s="43"/>
      <c r="AH5" s="113"/>
      <c r="AI5" s="85">
        <f t="shared" si="0"/>
        <v>0</v>
      </c>
    </row>
    <row r="6" spans="1:35" ht="35.1" customHeight="1">
      <c r="A6" s="196"/>
      <c r="B6" s="198" t="str">
        <f>Dati!B4</f>
        <v>Carburante</v>
      </c>
      <c r="C6" s="199"/>
      <c r="D6" s="42"/>
      <c r="E6" s="42"/>
      <c r="F6" s="102"/>
      <c r="G6" s="102"/>
      <c r="H6" s="42"/>
      <c r="I6" s="42"/>
      <c r="J6" s="42"/>
      <c r="K6" s="42"/>
      <c r="L6" s="42"/>
      <c r="M6" s="102"/>
      <c r="N6" s="102"/>
      <c r="O6" s="42"/>
      <c r="P6" s="42"/>
      <c r="Q6" s="42"/>
      <c r="R6" s="42"/>
      <c r="S6" s="42"/>
      <c r="T6" s="102"/>
      <c r="U6" s="102"/>
      <c r="V6" s="42"/>
      <c r="W6" s="42"/>
      <c r="X6" s="42"/>
      <c r="Y6" s="42"/>
      <c r="Z6" s="42"/>
      <c r="AA6" s="102"/>
      <c r="AB6" s="102"/>
      <c r="AC6" s="42"/>
      <c r="AD6" s="42"/>
      <c r="AE6" s="42"/>
      <c r="AF6" s="42"/>
      <c r="AG6" s="43"/>
      <c r="AH6" s="113"/>
      <c r="AI6" s="85">
        <f t="shared" si="0"/>
        <v>0</v>
      </c>
    </row>
    <row r="7" spans="1:35" ht="35.1" customHeight="1">
      <c r="A7" s="196"/>
      <c r="B7" s="186" t="str">
        <f>Dati!B5</f>
        <v>Meccanico</v>
      </c>
      <c r="C7" s="187"/>
      <c r="D7" s="42"/>
      <c r="E7" s="42"/>
      <c r="F7" s="102"/>
      <c r="G7" s="102"/>
      <c r="H7" s="42"/>
      <c r="I7" s="42"/>
      <c r="J7" s="42"/>
      <c r="K7" s="42"/>
      <c r="L7" s="42"/>
      <c r="M7" s="102"/>
      <c r="N7" s="102"/>
      <c r="O7" s="42"/>
      <c r="P7" s="42"/>
      <c r="Q7" s="42"/>
      <c r="R7" s="42"/>
      <c r="S7" s="42"/>
      <c r="T7" s="102"/>
      <c r="U7" s="102"/>
      <c r="V7" s="42"/>
      <c r="W7" s="42"/>
      <c r="X7" s="42"/>
      <c r="Y7" s="42"/>
      <c r="Z7" s="42"/>
      <c r="AA7" s="102"/>
      <c r="AB7" s="102"/>
      <c r="AC7" s="42"/>
      <c r="AD7" s="42"/>
      <c r="AE7" s="42"/>
      <c r="AF7" s="42"/>
      <c r="AG7" s="43"/>
      <c r="AH7" s="113"/>
      <c r="AI7" s="85">
        <f t="shared" ref="AI7" si="1">SUM(D7:AH7)</f>
        <v>0</v>
      </c>
    </row>
    <row r="8" spans="1:35" ht="35.1" customHeight="1">
      <c r="A8" s="196"/>
      <c r="B8" s="198" t="str">
        <f>Dati!B6</f>
        <v>Ricambi</v>
      </c>
      <c r="C8" s="199"/>
      <c r="D8" s="42"/>
      <c r="E8" s="42"/>
      <c r="F8" s="102"/>
      <c r="G8" s="102"/>
      <c r="H8" s="42"/>
      <c r="I8" s="42"/>
      <c r="J8" s="42"/>
      <c r="K8" s="42"/>
      <c r="L8" s="42"/>
      <c r="M8" s="102"/>
      <c r="N8" s="102"/>
      <c r="O8" s="42"/>
      <c r="P8" s="42"/>
      <c r="Q8" s="42"/>
      <c r="R8" s="42"/>
      <c r="S8" s="42"/>
      <c r="T8" s="102"/>
      <c r="U8" s="102"/>
      <c r="V8" s="42"/>
      <c r="W8" s="42"/>
      <c r="X8" s="42"/>
      <c r="Y8" s="42"/>
      <c r="Z8" s="42"/>
      <c r="AA8" s="102"/>
      <c r="AB8" s="102"/>
      <c r="AC8" s="42"/>
      <c r="AD8" s="42"/>
      <c r="AE8" s="42"/>
      <c r="AF8" s="42"/>
      <c r="AG8" s="43"/>
      <c r="AH8" s="113"/>
      <c r="AI8" s="85">
        <f t="shared" si="0"/>
        <v>0</v>
      </c>
    </row>
    <row r="9" spans="1:35" ht="35.1" customHeight="1" thickBot="1">
      <c r="A9" s="197"/>
      <c r="B9" s="200" t="str">
        <f>Dati!B7</f>
        <v>Varie</v>
      </c>
      <c r="C9" s="201"/>
      <c r="D9" s="42"/>
      <c r="E9" s="42"/>
      <c r="F9" s="102"/>
      <c r="G9" s="102"/>
      <c r="H9" s="42"/>
      <c r="I9" s="42"/>
      <c r="J9" s="42"/>
      <c r="K9" s="42"/>
      <c r="L9" s="42"/>
      <c r="M9" s="102"/>
      <c r="N9" s="102"/>
      <c r="O9" s="42"/>
      <c r="P9" s="42"/>
      <c r="Q9" s="42"/>
      <c r="R9" s="42"/>
      <c r="S9" s="42"/>
      <c r="T9" s="102"/>
      <c r="U9" s="102"/>
      <c r="V9" s="42"/>
      <c r="W9" s="42"/>
      <c r="X9" s="42"/>
      <c r="Y9" s="42"/>
      <c r="Z9" s="42"/>
      <c r="AA9" s="102"/>
      <c r="AB9" s="102"/>
      <c r="AC9" s="42"/>
      <c r="AD9" s="42"/>
      <c r="AE9" s="42"/>
      <c r="AF9" s="42"/>
      <c r="AG9" s="43"/>
      <c r="AH9" s="113"/>
      <c r="AI9" s="85">
        <f t="shared" si="0"/>
        <v>0</v>
      </c>
    </row>
    <row r="10" spans="1:35" ht="35.1" customHeight="1">
      <c r="A10" s="221" t="s">
        <v>7</v>
      </c>
      <c r="B10" s="232" t="str">
        <f>Dati!B8</f>
        <v>Spese Condominiali</v>
      </c>
      <c r="C10" s="233"/>
      <c r="D10" s="44"/>
      <c r="E10" s="44"/>
      <c r="F10" s="103"/>
      <c r="G10" s="103"/>
      <c r="H10" s="44"/>
      <c r="I10" s="45"/>
      <c r="J10" s="44"/>
      <c r="K10" s="44"/>
      <c r="L10" s="45"/>
      <c r="M10" s="103"/>
      <c r="N10" s="103"/>
      <c r="O10" s="45"/>
      <c r="P10" s="45"/>
      <c r="Q10" s="45"/>
      <c r="R10" s="45"/>
      <c r="S10" s="45"/>
      <c r="T10" s="103"/>
      <c r="U10" s="103"/>
      <c r="V10" s="45"/>
      <c r="W10" s="45"/>
      <c r="X10" s="45"/>
      <c r="Y10" s="45"/>
      <c r="Z10" s="45"/>
      <c r="AA10" s="103"/>
      <c r="AB10" s="103"/>
      <c r="AC10" s="45"/>
      <c r="AD10" s="45"/>
      <c r="AE10" s="45"/>
      <c r="AF10" s="45"/>
      <c r="AG10" s="46"/>
      <c r="AH10" s="114"/>
      <c r="AI10" s="86">
        <f t="shared" si="0"/>
        <v>0</v>
      </c>
    </row>
    <row r="11" spans="1:35" ht="35.1" customHeight="1">
      <c r="A11" s="222"/>
      <c r="B11" s="188" t="str">
        <f>Dati!B9</f>
        <v>Panetteria</v>
      </c>
      <c r="C11" s="219"/>
      <c r="D11" s="44"/>
      <c r="E11" s="44"/>
      <c r="F11" s="103"/>
      <c r="G11" s="103"/>
      <c r="H11" s="44"/>
      <c r="I11" s="45"/>
      <c r="J11" s="44"/>
      <c r="K11" s="44"/>
      <c r="L11" s="45"/>
      <c r="M11" s="103"/>
      <c r="N11" s="103"/>
      <c r="O11" s="45"/>
      <c r="P11" s="45"/>
      <c r="Q11" s="45"/>
      <c r="R11" s="45"/>
      <c r="S11" s="45"/>
      <c r="T11" s="103"/>
      <c r="U11" s="103"/>
      <c r="V11" s="45"/>
      <c r="W11" s="45"/>
      <c r="X11" s="45"/>
      <c r="Y11" s="45"/>
      <c r="Z11" s="45"/>
      <c r="AA11" s="103"/>
      <c r="AB11" s="103"/>
      <c r="AC11" s="45"/>
      <c r="AD11" s="45"/>
      <c r="AE11" s="45"/>
      <c r="AF11" s="45"/>
      <c r="AG11" s="46"/>
      <c r="AH11" s="114"/>
      <c r="AI11" s="86">
        <f t="shared" si="0"/>
        <v>0</v>
      </c>
    </row>
    <row r="12" spans="1:35" ht="35.1" customHeight="1">
      <c r="A12" s="222"/>
      <c r="B12" s="218" t="str">
        <f>Dati!B10</f>
        <v>Macelleria</v>
      </c>
      <c r="C12" s="219"/>
      <c r="D12" s="44"/>
      <c r="E12" s="44"/>
      <c r="F12" s="103"/>
      <c r="G12" s="103"/>
      <c r="H12" s="44"/>
      <c r="I12" s="45"/>
      <c r="J12" s="44"/>
      <c r="K12" s="44"/>
      <c r="L12" s="45"/>
      <c r="M12" s="103"/>
      <c r="N12" s="103"/>
      <c r="O12" s="45"/>
      <c r="P12" s="45"/>
      <c r="Q12" s="45"/>
      <c r="R12" s="45"/>
      <c r="S12" s="45"/>
      <c r="T12" s="103"/>
      <c r="U12" s="103"/>
      <c r="V12" s="45"/>
      <c r="W12" s="45"/>
      <c r="X12" s="45"/>
      <c r="Y12" s="45"/>
      <c r="Z12" s="45"/>
      <c r="AA12" s="103"/>
      <c r="AB12" s="103"/>
      <c r="AC12" s="45"/>
      <c r="AD12" s="45"/>
      <c r="AE12" s="45"/>
      <c r="AF12" s="45"/>
      <c r="AG12" s="46"/>
      <c r="AH12" s="114"/>
      <c r="AI12" s="86">
        <f t="shared" si="0"/>
        <v>0</v>
      </c>
    </row>
    <row r="13" spans="1:35" ht="35.1" customHeight="1">
      <c r="A13" s="222"/>
      <c r="B13" s="188" t="str">
        <f>Dati!B11</f>
        <v>Mercato</v>
      </c>
      <c r="C13" s="220"/>
      <c r="D13" s="44"/>
      <c r="E13" s="44"/>
      <c r="F13" s="109"/>
      <c r="G13" s="103"/>
      <c r="H13" s="44"/>
      <c r="I13" s="45"/>
      <c r="J13" s="45"/>
      <c r="K13" s="45"/>
      <c r="L13" s="45"/>
      <c r="M13" s="103"/>
      <c r="N13" s="103"/>
      <c r="O13" s="45"/>
      <c r="P13" s="45"/>
      <c r="Q13" s="45"/>
      <c r="R13" s="45"/>
      <c r="S13" s="45"/>
      <c r="T13" s="103"/>
      <c r="U13" s="103"/>
      <c r="V13" s="45"/>
      <c r="W13" s="45"/>
      <c r="X13" s="45"/>
      <c r="Y13" s="45"/>
      <c r="Z13" s="45"/>
      <c r="AA13" s="103"/>
      <c r="AB13" s="103"/>
      <c r="AC13" s="45"/>
      <c r="AD13" s="45"/>
      <c r="AE13" s="45"/>
      <c r="AF13" s="45"/>
      <c r="AG13" s="46"/>
      <c r="AH13" s="114"/>
      <c r="AI13" s="86">
        <f t="shared" si="0"/>
        <v>0</v>
      </c>
    </row>
    <row r="14" spans="1:35" ht="35.1" customHeight="1">
      <c r="A14" s="223"/>
      <c r="B14" s="218" t="str">
        <f>Dati!B12</f>
        <v>Supermercato</v>
      </c>
      <c r="C14" s="219"/>
      <c r="D14" s="44"/>
      <c r="E14" s="44"/>
      <c r="F14" s="109"/>
      <c r="G14" s="103"/>
      <c r="H14" s="44"/>
      <c r="I14" s="45"/>
      <c r="J14" s="45"/>
      <c r="K14" s="45"/>
      <c r="L14" s="45"/>
      <c r="M14" s="103"/>
      <c r="N14" s="103"/>
      <c r="O14" s="45"/>
      <c r="P14" s="45"/>
      <c r="Q14" s="45"/>
      <c r="R14" s="45"/>
      <c r="S14" s="45"/>
      <c r="T14" s="103"/>
      <c r="U14" s="103"/>
      <c r="V14" s="45"/>
      <c r="W14" s="45"/>
      <c r="X14" s="45"/>
      <c r="Y14" s="45"/>
      <c r="Z14" s="45"/>
      <c r="AA14" s="103"/>
      <c r="AB14" s="103"/>
      <c r="AC14" s="45"/>
      <c r="AD14" s="45"/>
      <c r="AE14" s="45"/>
      <c r="AF14" s="45"/>
      <c r="AG14" s="46"/>
      <c r="AH14" s="114"/>
      <c r="AI14" s="86">
        <f t="shared" si="0"/>
        <v>0</v>
      </c>
    </row>
    <row r="15" spans="1:35" ht="35.1" customHeight="1">
      <c r="A15" s="223"/>
      <c r="B15" s="188" t="str">
        <f>Dati!B13</f>
        <v>Farmacia</v>
      </c>
      <c r="C15" s="189"/>
      <c r="D15" s="44"/>
      <c r="E15" s="44"/>
      <c r="F15" s="109"/>
      <c r="G15" s="103"/>
      <c r="H15" s="44"/>
      <c r="I15" s="45"/>
      <c r="J15" s="45"/>
      <c r="K15" s="45"/>
      <c r="L15" s="45"/>
      <c r="M15" s="103"/>
      <c r="N15" s="103"/>
      <c r="O15" s="45"/>
      <c r="P15" s="45"/>
      <c r="Q15" s="45"/>
      <c r="R15" s="45"/>
      <c r="S15" s="45"/>
      <c r="T15" s="103"/>
      <c r="U15" s="103"/>
      <c r="V15" s="45"/>
      <c r="W15" s="45"/>
      <c r="X15" s="45"/>
      <c r="Y15" s="45"/>
      <c r="Z15" s="45"/>
      <c r="AA15" s="103"/>
      <c r="AB15" s="103"/>
      <c r="AC15" s="45"/>
      <c r="AD15" s="45"/>
      <c r="AE15" s="45"/>
      <c r="AF15" s="45"/>
      <c r="AG15" s="46"/>
      <c r="AH15" s="114"/>
      <c r="AI15" s="86">
        <f t="shared" si="0"/>
        <v>0</v>
      </c>
    </row>
    <row r="16" spans="1:35" ht="35.1" customHeight="1" thickBot="1">
      <c r="A16" s="224"/>
      <c r="B16" s="216" t="str">
        <f>Dati!B14</f>
        <v>Varie</v>
      </c>
      <c r="C16" s="217"/>
      <c r="D16" s="44"/>
      <c r="E16" s="44"/>
      <c r="F16" s="109"/>
      <c r="G16" s="103"/>
      <c r="H16" s="44"/>
      <c r="I16" s="45"/>
      <c r="J16" s="45"/>
      <c r="K16" s="45"/>
      <c r="L16" s="45"/>
      <c r="M16" s="103"/>
      <c r="N16" s="103"/>
      <c r="O16" s="45"/>
      <c r="P16" s="45"/>
      <c r="Q16" s="45"/>
      <c r="R16" s="45"/>
      <c r="S16" s="45"/>
      <c r="T16" s="103"/>
      <c r="U16" s="103"/>
      <c r="V16" s="45"/>
      <c r="W16" s="45"/>
      <c r="X16" s="45"/>
      <c r="Y16" s="45"/>
      <c r="Z16" s="45"/>
      <c r="AA16" s="103"/>
      <c r="AB16" s="103"/>
      <c r="AC16" s="45"/>
      <c r="AD16" s="45"/>
      <c r="AE16" s="45"/>
      <c r="AF16" s="45"/>
      <c r="AG16" s="46"/>
      <c r="AH16" s="114"/>
      <c r="AI16" s="86">
        <f t="shared" si="0"/>
        <v>0</v>
      </c>
    </row>
    <row r="17" spans="1:35" ht="35.1" customHeight="1">
      <c r="A17" s="225" t="s">
        <v>8</v>
      </c>
      <c r="B17" s="234" t="str">
        <f>Dati!B15</f>
        <v>Bar o Ristorante</v>
      </c>
      <c r="C17" s="235"/>
      <c r="D17" s="47"/>
      <c r="E17" s="47"/>
      <c r="F17" s="104"/>
      <c r="G17" s="105"/>
      <c r="H17" s="47"/>
      <c r="I17" s="48"/>
      <c r="J17" s="48"/>
      <c r="K17" s="48"/>
      <c r="L17" s="48"/>
      <c r="M17" s="105"/>
      <c r="N17" s="105"/>
      <c r="O17" s="48"/>
      <c r="P17" s="48"/>
      <c r="Q17" s="48"/>
      <c r="R17" s="48"/>
      <c r="S17" s="48"/>
      <c r="T17" s="105"/>
      <c r="U17" s="105"/>
      <c r="V17" s="48"/>
      <c r="W17" s="48"/>
      <c r="X17" s="48"/>
      <c r="Y17" s="48"/>
      <c r="Z17" s="48"/>
      <c r="AA17" s="105"/>
      <c r="AB17" s="105"/>
      <c r="AC17" s="48"/>
      <c r="AD17" s="48"/>
      <c r="AE17" s="48"/>
      <c r="AF17" s="48"/>
      <c r="AG17" s="49"/>
      <c r="AH17" s="115"/>
      <c r="AI17" s="87">
        <f t="shared" si="0"/>
        <v>0</v>
      </c>
    </row>
    <row r="18" spans="1:35" ht="35.1" customHeight="1">
      <c r="A18" s="226"/>
      <c r="B18" s="182" t="str">
        <f>Dati!B16</f>
        <v>Tabacchi</v>
      </c>
      <c r="C18" s="190"/>
      <c r="D18" s="47"/>
      <c r="E18" s="47"/>
      <c r="F18" s="104"/>
      <c r="G18" s="105"/>
      <c r="H18" s="47"/>
      <c r="I18" s="48"/>
      <c r="J18" s="48"/>
      <c r="K18" s="48"/>
      <c r="L18" s="48"/>
      <c r="M18" s="105"/>
      <c r="N18" s="105"/>
      <c r="O18" s="48"/>
      <c r="P18" s="48"/>
      <c r="Q18" s="48"/>
      <c r="R18" s="48"/>
      <c r="S18" s="48"/>
      <c r="T18" s="105"/>
      <c r="U18" s="105"/>
      <c r="V18" s="48"/>
      <c r="W18" s="48"/>
      <c r="X18" s="48"/>
      <c r="Y18" s="48"/>
      <c r="Z18" s="48"/>
      <c r="AA18" s="105"/>
      <c r="AB18" s="105"/>
      <c r="AC18" s="48"/>
      <c r="AD18" s="48"/>
      <c r="AE18" s="48"/>
      <c r="AF18" s="48"/>
      <c r="AG18" s="49"/>
      <c r="AH18" s="115"/>
      <c r="AI18" s="87">
        <f t="shared" si="0"/>
        <v>0</v>
      </c>
    </row>
    <row r="19" spans="1:35" ht="35.1" customHeight="1">
      <c r="A19" s="226"/>
      <c r="B19" s="184" t="str">
        <f>Dati!B17</f>
        <v>Ricariche Varie</v>
      </c>
      <c r="C19" s="185"/>
      <c r="D19" s="47"/>
      <c r="E19" s="47"/>
      <c r="F19" s="105"/>
      <c r="G19" s="104"/>
      <c r="H19" s="47"/>
      <c r="I19" s="48"/>
      <c r="J19" s="48"/>
      <c r="K19" s="48"/>
      <c r="L19" s="48"/>
      <c r="M19" s="105"/>
      <c r="N19" s="104"/>
      <c r="O19" s="48"/>
      <c r="P19" s="48"/>
      <c r="Q19" s="48"/>
      <c r="R19" s="48"/>
      <c r="S19" s="48"/>
      <c r="T19" s="105"/>
      <c r="U19" s="105"/>
      <c r="V19" s="48"/>
      <c r="W19" s="47"/>
      <c r="X19" s="48"/>
      <c r="Y19" s="48"/>
      <c r="Z19" s="48"/>
      <c r="AA19" s="105"/>
      <c r="AB19" s="104"/>
      <c r="AC19" s="48"/>
      <c r="AD19" s="48"/>
      <c r="AE19" s="48"/>
      <c r="AF19" s="48"/>
      <c r="AG19" s="49"/>
      <c r="AH19" s="115"/>
      <c r="AI19" s="87">
        <f t="shared" si="0"/>
        <v>0</v>
      </c>
    </row>
    <row r="20" spans="1:35" ht="35.1" customHeight="1">
      <c r="A20" s="226"/>
      <c r="B20" s="182" t="str">
        <f>Dati!B18</f>
        <v>Viaggi o Ferie</v>
      </c>
      <c r="C20" s="183"/>
      <c r="D20" s="47"/>
      <c r="E20" s="47"/>
      <c r="F20" s="105"/>
      <c r="G20" s="105"/>
      <c r="H20" s="47"/>
      <c r="I20" s="47"/>
      <c r="J20" s="48"/>
      <c r="K20" s="48"/>
      <c r="L20" s="48"/>
      <c r="M20" s="105"/>
      <c r="N20" s="105"/>
      <c r="O20" s="48"/>
      <c r="P20" s="48"/>
      <c r="Q20" s="48"/>
      <c r="R20" s="48"/>
      <c r="S20" s="48"/>
      <c r="T20" s="105"/>
      <c r="U20" s="105"/>
      <c r="V20" s="48"/>
      <c r="W20" s="48"/>
      <c r="X20" s="48"/>
      <c r="Y20" s="48"/>
      <c r="Z20" s="48"/>
      <c r="AA20" s="105"/>
      <c r="AB20" s="105"/>
      <c r="AC20" s="48"/>
      <c r="AD20" s="48"/>
      <c r="AE20" s="48"/>
      <c r="AF20" s="48"/>
      <c r="AG20" s="49"/>
      <c r="AH20" s="115"/>
      <c r="AI20" s="87">
        <f t="shared" si="0"/>
        <v>0</v>
      </c>
    </row>
    <row r="21" spans="1:35" ht="35.1" customHeight="1">
      <c r="A21" s="226"/>
      <c r="B21" s="184" t="str">
        <f>Dati!B19</f>
        <v>Medico o Dentista</v>
      </c>
      <c r="C21" s="185"/>
      <c r="D21" s="47"/>
      <c r="E21" s="47"/>
      <c r="F21" s="105"/>
      <c r="G21" s="105"/>
      <c r="H21" s="47"/>
      <c r="I21" s="48"/>
      <c r="J21" s="47"/>
      <c r="K21" s="47"/>
      <c r="L21" s="48"/>
      <c r="M21" s="105"/>
      <c r="N21" s="105"/>
      <c r="O21" s="48"/>
      <c r="P21" s="47"/>
      <c r="Q21" s="48"/>
      <c r="R21" s="48"/>
      <c r="S21" s="48"/>
      <c r="T21" s="105"/>
      <c r="U21" s="105"/>
      <c r="V21" s="48"/>
      <c r="W21" s="48"/>
      <c r="X21" s="48"/>
      <c r="Y21" s="48"/>
      <c r="Z21" s="48"/>
      <c r="AA21" s="105"/>
      <c r="AB21" s="105"/>
      <c r="AC21" s="48"/>
      <c r="AD21" s="48"/>
      <c r="AE21" s="48"/>
      <c r="AF21" s="48"/>
      <c r="AG21" s="49"/>
      <c r="AH21" s="115"/>
      <c r="AI21" s="87">
        <f t="shared" si="0"/>
        <v>0</v>
      </c>
    </row>
    <row r="22" spans="1:35" ht="35.1" customHeight="1">
      <c r="A22" s="227"/>
      <c r="B22" s="184" t="str">
        <f>Dati!B20</f>
        <v>Calzature o Vestiario</v>
      </c>
      <c r="C22" s="229"/>
      <c r="D22" s="50"/>
      <c r="E22" s="50"/>
      <c r="F22" s="106"/>
      <c r="G22" s="105"/>
      <c r="H22" s="50"/>
      <c r="I22" s="48"/>
      <c r="J22" s="50"/>
      <c r="K22" s="50"/>
      <c r="L22" s="51"/>
      <c r="M22" s="106"/>
      <c r="N22" s="106"/>
      <c r="O22" s="51"/>
      <c r="P22" s="48"/>
      <c r="Q22" s="51"/>
      <c r="R22" s="51"/>
      <c r="S22" s="51"/>
      <c r="T22" s="106"/>
      <c r="U22" s="106"/>
      <c r="V22" s="51"/>
      <c r="W22" s="51"/>
      <c r="X22" s="51"/>
      <c r="Y22" s="51"/>
      <c r="Z22" s="51"/>
      <c r="AA22" s="106"/>
      <c r="AB22" s="106"/>
      <c r="AC22" s="51"/>
      <c r="AD22" s="51"/>
      <c r="AE22" s="51"/>
      <c r="AF22" s="51"/>
      <c r="AG22" s="52"/>
      <c r="AH22" s="116"/>
      <c r="AI22" s="88">
        <f t="shared" si="0"/>
        <v>0</v>
      </c>
    </row>
    <row r="23" spans="1:35" ht="35.1" customHeight="1" thickBot="1">
      <c r="A23" s="228"/>
      <c r="B23" s="230" t="str">
        <f>Dati!B21</f>
        <v>Varie</v>
      </c>
      <c r="C23" s="231"/>
      <c r="D23" s="53"/>
      <c r="E23" s="53"/>
      <c r="F23" s="108"/>
      <c r="G23" s="108"/>
      <c r="H23" s="53"/>
      <c r="I23" s="53"/>
      <c r="J23" s="53"/>
      <c r="K23" s="53"/>
      <c r="L23" s="53"/>
      <c r="M23" s="108"/>
      <c r="N23" s="108"/>
      <c r="O23" s="53"/>
      <c r="P23" s="53"/>
      <c r="Q23" s="53"/>
      <c r="R23" s="53"/>
      <c r="S23" s="53"/>
      <c r="T23" s="108"/>
      <c r="U23" s="108"/>
      <c r="V23" s="53"/>
      <c r="W23" s="53"/>
      <c r="X23" s="53"/>
      <c r="Y23" s="53"/>
      <c r="Z23" s="53"/>
      <c r="AA23" s="108"/>
      <c r="AB23" s="108"/>
      <c r="AC23" s="53"/>
      <c r="AD23" s="53"/>
      <c r="AE23" s="53"/>
      <c r="AF23" s="53"/>
      <c r="AG23" s="53"/>
      <c r="AH23" s="108"/>
      <c r="AI23" s="88">
        <f t="shared" si="0"/>
        <v>0</v>
      </c>
    </row>
    <row r="24" spans="1:35" ht="20.100000000000001" customHeight="1">
      <c r="A24" s="202" t="s">
        <v>37</v>
      </c>
      <c r="B24" s="178"/>
      <c r="C24" s="179"/>
      <c r="D24" s="93"/>
      <c r="E24" s="12"/>
      <c r="F24" s="12"/>
      <c r="G24" s="12"/>
      <c r="H24" s="12"/>
      <c r="I24" s="1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38" t="s">
        <v>47</v>
      </c>
      <c r="AB24" s="239"/>
      <c r="AC24" s="239"/>
      <c r="AD24" s="249">
        <f>SUM(AI24+Gennaio!AI24+Febbraio!AI24+Marzo!AI24+Aprile!AI24+Maggio!AI24+Giugno!AI24+Luglio!AI24+Agosto!AI24+Settembre!AI24)</f>
        <v>0</v>
      </c>
      <c r="AE24" s="250"/>
      <c r="AF24" s="207" t="s">
        <v>12</v>
      </c>
      <c r="AG24" s="259"/>
      <c r="AH24" s="259"/>
      <c r="AI24" s="213">
        <f>SUM(AI3:AI23)</f>
        <v>0</v>
      </c>
    </row>
    <row r="25" spans="1:35" ht="20.100000000000001" customHeight="1">
      <c r="A25" s="203"/>
      <c r="B25" s="180"/>
      <c r="C25" s="181"/>
      <c r="D25" s="94"/>
      <c r="E25" s="12"/>
      <c r="F25" s="12"/>
      <c r="G25" s="12"/>
      <c r="H25" s="12"/>
      <c r="I25" s="1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40"/>
      <c r="AB25" s="241"/>
      <c r="AC25" s="241"/>
      <c r="AD25" s="251"/>
      <c r="AE25" s="252"/>
      <c r="AF25" s="260"/>
      <c r="AG25" s="261"/>
      <c r="AH25" s="261"/>
      <c r="AI25" s="214"/>
    </row>
    <row r="26" spans="1:35" ht="20.100000000000001" customHeight="1" thickBot="1">
      <c r="A26" s="204"/>
      <c r="B26" s="180"/>
      <c r="C26" s="181"/>
      <c r="D26" s="94"/>
      <c r="E26" s="12"/>
      <c r="F26" s="12"/>
      <c r="G26" s="12"/>
      <c r="H26" s="12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42"/>
      <c r="AB26" s="243"/>
      <c r="AC26" s="243"/>
      <c r="AD26" s="253"/>
      <c r="AE26" s="254"/>
      <c r="AF26" s="262"/>
      <c r="AG26" s="263"/>
      <c r="AH26" s="263"/>
      <c r="AI26" s="215"/>
    </row>
  </sheetData>
  <sheetProtection password="E91B" sheet="1" objects="1" scenarios="1" selectLockedCells="1"/>
  <mergeCells count="33">
    <mergeCell ref="AI1:AI2"/>
    <mergeCell ref="AI24:AI26"/>
    <mergeCell ref="A17:A23"/>
    <mergeCell ref="B17:C17"/>
    <mergeCell ref="B19:C19"/>
    <mergeCell ref="B20:C20"/>
    <mergeCell ref="B21:C21"/>
    <mergeCell ref="B22:C22"/>
    <mergeCell ref="B23:C23"/>
    <mergeCell ref="AF24:AH26"/>
    <mergeCell ref="A1:A2"/>
    <mergeCell ref="B1:C2"/>
    <mergeCell ref="A3:A9"/>
    <mergeCell ref="B3:C3"/>
    <mergeCell ref="B4:C4"/>
    <mergeCell ref="AA24:AC26"/>
    <mergeCell ref="AD24:AE26"/>
    <mergeCell ref="A10:A16"/>
    <mergeCell ref="B10:C10"/>
    <mergeCell ref="B11:C11"/>
    <mergeCell ref="B12:C12"/>
    <mergeCell ref="B13:C13"/>
    <mergeCell ref="B14:C14"/>
    <mergeCell ref="B16:C16"/>
    <mergeCell ref="A24:A26"/>
    <mergeCell ref="B24:C26"/>
    <mergeCell ref="B5:C5"/>
    <mergeCell ref="B6:C6"/>
    <mergeCell ref="B8:C8"/>
    <mergeCell ref="B9:C9"/>
    <mergeCell ref="B18:C18"/>
    <mergeCell ref="B15:C15"/>
    <mergeCell ref="B7:C7"/>
  </mergeCells>
  <phoneticPr fontId="5" type="noConversion"/>
  <hyperlinks>
    <hyperlink ref="A1:A2" location="TOTALI!A12" tooltip="Vai ai Totali" display="Ottobre '2010"/>
    <hyperlink ref="A24:A26" location="Riepilogo!A1" tooltip="Vai al Riepilogo Dati" display="RIEPILOGO DATI"/>
  </hyperlinks>
  <pageMargins left="0" right="0" top="0.98425196850393704" bottom="0" header="0.51181102362204722" footer="0.51181102362204722"/>
  <pageSetup paperSize="9" scale="35" orientation="landscape" horizontalDpi="3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3"/>
  <dimension ref="A1:AI26"/>
  <sheetViews>
    <sheetView showGridLines="0" showRowColHeaders="0" zoomScale="57" zoomScaleNormal="57" workbookViewId="0">
      <pane xSplit="3" ySplit="26" topLeftCell="D27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RowHeight="15.75"/>
  <cols>
    <col min="1" max="1" width="20.625" style="4" customWidth="1"/>
    <col min="2" max="8" width="10.625" style="4" customWidth="1"/>
    <col min="9" max="9" width="10.625" style="5" customWidth="1"/>
    <col min="10" max="34" width="10.625" style="4" customWidth="1"/>
    <col min="35" max="35" width="20.625" style="4" customWidth="1"/>
    <col min="36" max="16384" width="9" style="4"/>
  </cols>
  <sheetData>
    <row r="1" spans="1:35" ht="30" customHeight="1">
      <c r="A1" s="236" t="s">
        <v>86</v>
      </c>
      <c r="B1" s="193" t="s">
        <v>0</v>
      </c>
      <c r="C1" s="194"/>
      <c r="D1" s="119">
        <v>1</v>
      </c>
      <c r="E1" s="119">
        <v>2</v>
      </c>
      <c r="F1" s="119">
        <v>3</v>
      </c>
      <c r="G1" s="119">
        <v>4</v>
      </c>
      <c r="H1" s="119">
        <v>5</v>
      </c>
      <c r="I1" s="119">
        <v>6</v>
      </c>
      <c r="J1" s="119">
        <v>7</v>
      </c>
      <c r="K1" s="119">
        <v>8</v>
      </c>
      <c r="L1" s="119">
        <v>9</v>
      </c>
      <c r="M1" s="119">
        <v>10</v>
      </c>
      <c r="N1" s="119">
        <v>11</v>
      </c>
      <c r="O1" s="119">
        <v>12</v>
      </c>
      <c r="P1" s="119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1">
        <v>30</v>
      </c>
      <c r="AH1" s="122"/>
      <c r="AI1" s="205" t="s">
        <v>1</v>
      </c>
    </row>
    <row r="2" spans="1:35" ht="30" customHeight="1">
      <c r="A2" s="237"/>
      <c r="B2" s="195"/>
      <c r="C2" s="195"/>
      <c r="D2" s="110" t="s">
        <v>70</v>
      </c>
      <c r="E2" s="96" t="s">
        <v>71</v>
      </c>
      <c r="F2" s="97" t="s">
        <v>65</v>
      </c>
      <c r="G2" s="98" t="s">
        <v>66</v>
      </c>
      <c r="H2" s="96" t="s">
        <v>67</v>
      </c>
      <c r="I2" s="96" t="s">
        <v>68</v>
      </c>
      <c r="J2" s="110" t="s">
        <v>69</v>
      </c>
      <c r="K2" s="110" t="s">
        <v>70</v>
      </c>
      <c r="L2" s="96" t="s">
        <v>71</v>
      </c>
      <c r="M2" s="97" t="s">
        <v>65</v>
      </c>
      <c r="N2" s="98" t="s">
        <v>66</v>
      </c>
      <c r="O2" s="96" t="s">
        <v>67</v>
      </c>
      <c r="P2" s="96" t="s">
        <v>68</v>
      </c>
      <c r="Q2" s="110" t="s">
        <v>69</v>
      </c>
      <c r="R2" s="110" t="s">
        <v>70</v>
      </c>
      <c r="S2" s="96" t="s">
        <v>71</v>
      </c>
      <c r="T2" s="96" t="s">
        <v>65</v>
      </c>
      <c r="U2" s="96" t="s">
        <v>66</v>
      </c>
      <c r="V2" s="96" t="s">
        <v>67</v>
      </c>
      <c r="W2" s="99" t="s">
        <v>68</v>
      </c>
      <c r="X2" s="110" t="s">
        <v>69</v>
      </c>
      <c r="Y2" s="110" t="s">
        <v>70</v>
      </c>
      <c r="Z2" s="96" t="s">
        <v>71</v>
      </c>
      <c r="AA2" s="96" t="s">
        <v>65</v>
      </c>
      <c r="AB2" s="99" t="s">
        <v>66</v>
      </c>
      <c r="AC2" s="96" t="s">
        <v>67</v>
      </c>
      <c r="AD2" s="99" t="s">
        <v>68</v>
      </c>
      <c r="AE2" s="111" t="s">
        <v>69</v>
      </c>
      <c r="AF2" s="110" t="s">
        <v>70</v>
      </c>
      <c r="AG2" s="99" t="s">
        <v>71</v>
      </c>
      <c r="AH2" s="100"/>
      <c r="AI2" s="255"/>
    </row>
    <row r="3" spans="1:35" ht="35.1" customHeight="1">
      <c r="A3" s="196" t="s">
        <v>2</v>
      </c>
      <c r="B3" s="198" t="str">
        <f>Dati!B1</f>
        <v>Autostrada</v>
      </c>
      <c r="C3" s="199"/>
      <c r="D3" s="102"/>
      <c r="E3" s="42"/>
      <c r="F3" s="42"/>
      <c r="G3" s="42"/>
      <c r="H3" s="42"/>
      <c r="I3" s="42"/>
      <c r="J3" s="102"/>
      <c r="K3" s="102"/>
      <c r="L3" s="42"/>
      <c r="M3" s="42"/>
      <c r="N3" s="42"/>
      <c r="O3" s="42"/>
      <c r="P3" s="42"/>
      <c r="Q3" s="102"/>
      <c r="R3" s="102"/>
      <c r="S3" s="42"/>
      <c r="T3" s="42"/>
      <c r="U3" s="42"/>
      <c r="V3" s="42"/>
      <c r="W3" s="42"/>
      <c r="X3" s="102"/>
      <c r="Y3" s="102"/>
      <c r="Z3" s="42"/>
      <c r="AA3" s="42"/>
      <c r="AB3" s="42"/>
      <c r="AC3" s="42"/>
      <c r="AD3" s="42"/>
      <c r="AE3" s="102"/>
      <c r="AF3" s="102"/>
      <c r="AG3" s="43"/>
      <c r="AH3" s="43"/>
      <c r="AI3" s="85">
        <f t="shared" ref="AI3:AI23" si="0">SUM(D3:AH3)</f>
        <v>0</v>
      </c>
    </row>
    <row r="4" spans="1:35" ht="35.1" customHeight="1">
      <c r="A4" s="196"/>
      <c r="B4" s="198" t="str">
        <f>Dati!B2</f>
        <v>Assicurazione</v>
      </c>
      <c r="C4" s="199"/>
      <c r="D4" s="102"/>
      <c r="E4" s="42"/>
      <c r="F4" s="42"/>
      <c r="G4" s="42"/>
      <c r="H4" s="42"/>
      <c r="I4" s="42"/>
      <c r="J4" s="102"/>
      <c r="K4" s="102"/>
      <c r="L4" s="42"/>
      <c r="M4" s="42"/>
      <c r="N4" s="42"/>
      <c r="O4" s="42"/>
      <c r="P4" s="42"/>
      <c r="Q4" s="102"/>
      <c r="R4" s="102"/>
      <c r="S4" s="42"/>
      <c r="T4" s="42"/>
      <c r="U4" s="42"/>
      <c r="V4" s="42"/>
      <c r="W4" s="42"/>
      <c r="X4" s="102"/>
      <c r="Y4" s="102"/>
      <c r="Z4" s="42"/>
      <c r="AA4" s="42"/>
      <c r="AB4" s="42"/>
      <c r="AC4" s="42"/>
      <c r="AD4" s="42"/>
      <c r="AE4" s="102"/>
      <c r="AF4" s="102"/>
      <c r="AG4" s="43"/>
      <c r="AH4" s="43"/>
      <c r="AI4" s="85">
        <f t="shared" si="0"/>
        <v>0</v>
      </c>
    </row>
    <row r="5" spans="1:35" ht="35.1" customHeight="1">
      <c r="A5" s="196"/>
      <c r="B5" s="198" t="str">
        <f>Dati!B3</f>
        <v>Bollo</v>
      </c>
      <c r="C5" s="199"/>
      <c r="D5" s="102"/>
      <c r="E5" s="42"/>
      <c r="F5" s="42"/>
      <c r="G5" s="42"/>
      <c r="H5" s="42"/>
      <c r="I5" s="42"/>
      <c r="J5" s="102"/>
      <c r="K5" s="102"/>
      <c r="L5" s="42"/>
      <c r="M5" s="42"/>
      <c r="N5" s="42"/>
      <c r="O5" s="42"/>
      <c r="P5" s="42"/>
      <c r="Q5" s="102"/>
      <c r="R5" s="102"/>
      <c r="S5" s="42"/>
      <c r="T5" s="42"/>
      <c r="U5" s="42"/>
      <c r="V5" s="42"/>
      <c r="W5" s="42"/>
      <c r="X5" s="102"/>
      <c r="Y5" s="102"/>
      <c r="Z5" s="42"/>
      <c r="AA5" s="42"/>
      <c r="AB5" s="42"/>
      <c r="AC5" s="42"/>
      <c r="AD5" s="42"/>
      <c r="AE5" s="102"/>
      <c r="AF5" s="102"/>
      <c r="AG5" s="43"/>
      <c r="AH5" s="43"/>
      <c r="AI5" s="85">
        <f t="shared" si="0"/>
        <v>0</v>
      </c>
    </row>
    <row r="6" spans="1:35" ht="35.1" customHeight="1">
      <c r="A6" s="196"/>
      <c r="B6" s="198" t="str">
        <f>Dati!B4</f>
        <v>Carburante</v>
      </c>
      <c r="C6" s="199"/>
      <c r="D6" s="102"/>
      <c r="E6" s="42"/>
      <c r="F6" s="42"/>
      <c r="G6" s="42"/>
      <c r="H6" s="42"/>
      <c r="I6" s="42"/>
      <c r="J6" s="102"/>
      <c r="K6" s="102"/>
      <c r="L6" s="42"/>
      <c r="M6" s="42"/>
      <c r="N6" s="42"/>
      <c r="O6" s="42"/>
      <c r="P6" s="42"/>
      <c r="Q6" s="102"/>
      <c r="R6" s="102"/>
      <c r="S6" s="42"/>
      <c r="T6" s="42"/>
      <c r="U6" s="42"/>
      <c r="V6" s="42"/>
      <c r="W6" s="42"/>
      <c r="X6" s="102"/>
      <c r="Y6" s="102"/>
      <c r="Z6" s="42"/>
      <c r="AA6" s="42"/>
      <c r="AB6" s="42"/>
      <c r="AC6" s="42"/>
      <c r="AD6" s="42"/>
      <c r="AE6" s="102"/>
      <c r="AF6" s="102"/>
      <c r="AG6" s="43"/>
      <c r="AH6" s="43"/>
      <c r="AI6" s="85">
        <f t="shared" si="0"/>
        <v>0</v>
      </c>
    </row>
    <row r="7" spans="1:35" ht="35.1" customHeight="1">
      <c r="A7" s="196"/>
      <c r="B7" s="186" t="str">
        <f>Dati!B5</f>
        <v>Meccanico</v>
      </c>
      <c r="C7" s="187"/>
      <c r="D7" s="102"/>
      <c r="E7" s="42"/>
      <c r="F7" s="42"/>
      <c r="G7" s="42"/>
      <c r="H7" s="42"/>
      <c r="I7" s="42"/>
      <c r="J7" s="102"/>
      <c r="K7" s="102"/>
      <c r="L7" s="42"/>
      <c r="M7" s="42"/>
      <c r="N7" s="42"/>
      <c r="O7" s="42"/>
      <c r="P7" s="42"/>
      <c r="Q7" s="102"/>
      <c r="R7" s="102"/>
      <c r="S7" s="42"/>
      <c r="T7" s="42"/>
      <c r="U7" s="42"/>
      <c r="V7" s="42"/>
      <c r="W7" s="42"/>
      <c r="X7" s="102"/>
      <c r="Y7" s="102"/>
      <c r="Z7" s="42"/>
      <c r="AA7" s="42"/>
      <c r="AB7" s="42"/>
      <c r="AC7" s="42"/>
      <c r="AD7" s="42"/>
      <c r="AE7" s="102"/>
      <c r="AF7" s="102"/>
      <c r="AG7" s="43"/>
      <c r="AH7" s="43"/>
      <c r="AI7" s="85">
        <f t="shared" ref="AI7" si="1">SUM(D7:AH7)</f>
        <v>0</v>
      </c>
    </row>
    <row r="8" spans="1:35" ht="35.1" customHeight="1">
      <c r="A8" s="196"/>
      <c r="B8" s="198" t="str">
        <f>Dati!B6</f>
        <v>Ricambi</v>
      </c>
      <c r="C8" s="199"/>
      <c r="D8" s="102"/>
      <c r="E8" s="42"/>
      <c r="F8" s="42"/>
      <c r="G8" s="42"/>
      <c r="H8" s="42"/>
      <c r="I8" s="42"/>
      <c r="J8" s="102"/>
      <c r="K8" s="102"/>
      <c r="L8" s="42"/>
      <c r="M8" s="42"/>
      <c r="N8" s="42"/>
      <c r="O8" s="42"/>
      <c r="P8" s="42"/>
      <c r="Q8" s="102"/>
      <c r="R8" s="102"/>
      <c r="S8" s="42"/>
      <c r="T8" s="42"/>
      <c r="U8" s="42"/>
      <c r="V8" s="42"/>
      <c r="W8" s="42"/>
      <c r="X8" s="102"/>
      <c r="Y8" s="102"/>
      <c r="Z8" s="42"/>
      <c r="AA8" s="42"/>
      <c r="AB8" s="42"/>
      <c r="AC8" s="42"/>
      <c r="AD8" s="42"/>
      <c r="AE8" s="102"/>
      <c r="AF8" s="102"/>
      <c r="AG8" s="43"/>
      <c r="AH8" s="43"/>
      <c r="AI8" s="85">
        <f t="shared" si="0"/>
        <v>0</v>
      </c>
    </row>
    <row r="9" spans="1:35" ht="35.1" customHeight="1" thickBot="1">
      <c r="A9" s="197"/>
      <c r="B9" s="200" t="str">
        <f>Dati!B7</f>
        <v>Varie</v>
      </c>
      <c r="C9" s="201"/>
      <c r="D9" s="102"/>
      <c r="E9" s="42"/>
      <c r="F9" s="42"/>
      <c r="G9" s="42"/>
      <c r="H9" s="42"/>
      <c r="I9" s="42"/>
      <c r="J9" s="102"/>
      <c r="K9" s="102"/>
      <c r="L9" s="42"/>
      <c r="M9" s="42"/>
      <c r="N9" s="42"/>
      <c r="O9" s="42"/>
      <c r="P9" s="42"/>
      <c r="Q9" s="102"/>
      <c r="R9" s="102"/>
      <c r="S9" s="42"/>
      <c r="T9" s="42"/>
      <c r="U9" s="42"/>
      <c r="V9" s="42"/>
      <c r="W9" s="42"/>
      <c r="X9" s="102"/>
      <c r="Y9" s="102"/>
      <c r="Z9" s="42"/>
      <c r="AA9" s="42"/>
      <c r="AB9" s="42"/>
      <c r="AC9" s="42"/>
      <c r="AD9" s="42"/>
      <c r="AE9" s="102"/>
      <c r="AF9" s="102"/>
      <c r="AG9" s="43"/>
      <c r="AH9" s="43"/>
      <c r="AI9" s="85">
        <f t="shared" si="0"/>
        <v>0</v>
      </c>
    </row>
    <row r="10" spans="1:35" ht="35.1" customHeight="1">
      <c r="A10" s="221" t="s">
        <v>7</v>
      </c>
      <c r="B10" s="232" t="str">
        <f>Dati!B8</f>
        <v>Spese Condominiali</v>
      </c>
      <c r="C10" s="233"/>
      <c r="D10" s="109"/>
      <c r="E10" s="45"/>
      <c r="F10" s="45"/>
      <c r="G10" s="44"/>
      <c r="H10" s="44"/>
      <c r="I10" s="45"/>
      <c r="J10" s="109"/>
      <c r="K10" s="103"/>
      <c r="L10" s="45"/>
      <c r="M10" s="45"/>
      <c r="N10" s="45"/>
      <c r="O10" s="45"/>
      <c r="P10" s="45"/>
      <c r="Q10" s="103"/>
      <c r="R10" s="103"/>
      <c r="S10" s="45"/>
      <c r="T10" s="45"/>
      <c r="U10" s="45"/>
      <c r="V10" s="45"/>
      <c r="W10" s="45"/>
      <c r="X10" s="103"/>
      <c r="Y10" s="103"/>
      <c r="Z10" s="45"/>
      <c r="AA10" s="45"/>
      <c r="AB10" s="45"/>
      <c r="AC10" s="45"/>
      <c r="AD10" s="45"/>
      <c r="AE10" s="103"/>
      <c r="AF10" s="103"/>
      <c r="AG10" s="46"/>
      <c r="AH10" s="46"/>
      <c r="AI10" s="86">
        <f t="shared" si="0"/>
        <v>0</v>
      </c>
    </row>
    <row r="11" spans="1:35" ht="35.1" customHeight="1">
      <c r="A11" s="222"/>
      <c r="B11" s="188" t="str">
        <f>Dati!B9</f>
        <v>Panetteria</v>
      </c>
      <c r="C11" s="219"/>
      <c r="D11" s="109"/>
      <c r="E11" s="45"/>
      <c r="F11" s="45"/>
      <c r="G11" s="44"/>
      <c r="H11" s="44"/>
      <c r="I11" s="45"/>
      <c r="J11" s="109"/>
      <c r="K11" s="103"/>
      <c r="L11" s="45"/>
      <c r="M11" s="45"/>
      <c r="N11" s="45"/>
      <c r="O11" s="45"/>
      <c r="P11" s="45"/>
      <c r="Q11" s="103"/>
      <c r="R11" s="103"/>
      <c r="S11" s="45"/>
      <c r="T11" s="45"/>
      <c r="U11" s="45"/>
      <c r="V11" s="45"/>
      <c r="W11" s="45"/>
      <c r="X11" s="103"/>
      <c r="Y11" s="103"/>
      <c r="Z11" s="45"/>
      <c r="AA11" s="45"/>
      <c r="AB11" s="45"/>
      <c r="AC11" s="45"/>
      <c r="AD11" s="45"/>
      <c r="AE11" s="103"/>
      <c r="AF11" s="103"/>
      <c r="AG11" s="46"/>
      <c r="AH11" s="46"/>
      <c r="AI11" s="86">
        <f t="shared" si="0"/>
        <v>0</v>
      </c>
    </row>
    <row r="12" spans="1:35" ht="35.1" customHeight="1">
      <c r="A12" s="222"/>
      <c r="B12" s="218" t="str">
        <f>Dati!B10</f>
        <v>Macelleria</v>
      </c>
      <c r="C12" s="219"/>
      <c r="D12" s="109"/>
      <c r="E12" s="45"/>
      <c r="F12" s="45"/>
      <c r="G12" s="44"/>
      <c r="H12" s="44"/>
      <c r="I12" s="45"/>
      <c r="J12" s="109"/>
      <c r="K12" s="103"/>
      <c r="L12" s="45"/>
      <c r="M12" s="45"/>
      <c r="N12" s="45"/>
      <c r="O12" s="45"/>
      <c r="P12" s="45"/>
      <c r="Q12" s="103"/>
      <c r="R12" s="103"/>
      <c r="S12" s="45"/>
      <c r="T12" s="45"/>
      <c r="U12" s="45"/>
      <c r="V12" s="45"/>
      <c r="W12" s="45"/>
      <c r="X12" s="103"/>
      <c r="Y12" s="103"/>
      <c r="Z12" s="45"/>
      <c r="AA12" s="45"/>
      <c r="AB12" s="45"/>
      <c r="AC12" s="45"/>
      <c r="AD12" s="45"/>
      <c r="AE12" s="103"/>
      <c r="AF12" s="103"/>
      <c r="AG12" s="46"/>
      <c r="AH12" s="46"/>
      <c r="AI12" s="86">
        <f t="shared" si="0"/>
        <v>0</v>
      </c>
    </row>
    <row r="13" spans="1:35" ht="35.1" customHeight="1">
      <c r="A13" s="222"/>
      <c r="B13" s="188" t="str">
        <f>Dati!B11</f>
        <v>Mercato</v>
      </c>
      <c r="C13" s="220"/>
      <c r="D13" s="109"/>
      <c r="E13" s="45"/>
      <c r="F13" s="45"/>
      <c r="G13" s="44"/>
      <c r="H13" s="44"/>
      <c r="I13" s="45"/>
      <c r="J13" s="103"/>
      <c r="K13" s="103"/>
      <c r="L13" s="45"/>
      <c r="M13" s="45"/>
      <c r="N13" s="45"/>
      <c r="O13" s="45"/>
      <c r="P13" s="45"/>
      <c r="Q13" s="103"/>
      <c r="R13" s="103"/>
      <c r="S13" s="45"/>
      <c r="T13" s="45"/>
      <c r="U13" s="45"/>
      <c r="V13" s="45"/>
      <c r="W13" s="45"/>
      <c r="X13" s="103"/>
      <c r="Y13" s="103"/>
      <c r="Z13" s="45"/>
      <c r="AA13" s="45"/>
      <c r="AB13" s="45"/>
      <c r="AC13" s="45"/>
      <c r="AD13" s="45"/>
      <c r="AE13" s="103"/>
      <c r="AF13" s="103"/>
      <c r="AG13" s="46"/>
      <c r="AH13" s="46"/>
      <c r="AI13" s="86">
        <f t="shared" si="0"/>
        <v>0</v>
      </c>
    </row>
    <row r="14" spans="1:35" ht="35.1" customHeight="1">
      <c r="A14" s="223"/>
      <c r="B14" s="218" t="str">
        <f>Dati!B12</f>
        <v>Supermercato</v>
      </c>
      <c r="C14" s="219"/>
      <c r="D14" s="109"/>
      <c r="E14" s="45"/>
      <c r="F14" s="45"/>
      <c r="G14" s="44"/>
      <c r="H14" s="44"/>
      <c r="I14" s="45"/>
      <c r="J14" s="103"/>
      <c r="K14" s="103"/>
      <c r="L14" s="45"/>
      <c r="M14" s="45"/>
      <c r="N14" s="45"/>
      <c r="O14" s="45"/>
      <c r="P14" s="45"/>
      <c r="Q14" s="103"/>
      <c r="R14" s="103"/>
      <c r="S14" s="45"/>
      <c r="T14" s="45"/>
      <c r="U14" s="45"/>
      <c r="V14" s="45"/>
      <c r="W14" s="45"/>
      <c r="X14" s="103"/>
      <c r="Y14" s="103"/>
      <c r="Z14" s="45"/>
      <c r="AA14" s="45"/>
      <c r="AB14" s="45"/>
      <c r="AC14" s="45"/>
      <c r="AD14" s="45"/>
      <c r="AE14" s="103"/>
      <c r="AF14" s="103"/>
      <c r="AG14" s="46"/>
      <c r="AH14" s="46"/>
      <c r="AI14" s="86">
        <f t="shared" si="0"/>
        <v>0</v>
      </c>
    </row>
    <row r="15" spans="1:35" ht="35.1" customHeight="1">
      <c r="A15" s="223"/>
      <c r="B15" s="188" t="str">
        <f>Dati!B13</f>
        <v>Farmacia</v>
      </c>
      <c r="C15" s="189"/>
      <c r="D15" s="109"/>
      <c r="E15" s="45"/>
      <c r="F15" s="45"/>
      <c r="G15" s="44"/>
      <c r="H15" s="44"/>
      <c r="I15" s="45"/>
      <c r="J15" s="103"/>
      <c r="K15" s="103"/>
      <c r="L15" s="45"/>
      <c r="M15" s="45"/>
      <c r="N15" s="45"/>
      <c r="O15" s="45"/>
      <c r="P15" s="45"/>
      <c r="Q15" s="103"/>
      <c r="R15" s="103"/>
      <c r="S15" s="45"/>
      <c r="T15" s="45"/>
      <c r="U15" s="45"/>
      <c r="V15" s="45"/>
      <c r="W15" s="45"/>
      <c r="X15" s="103"/>
      <c r="Y15" s="103"/>
      <c r="Z15" s="45"/>
      <c r="AA15" s="45"/>
      <c r="AB15" s="45"/>
      <c r="AC15" s="45"/>
      <c r="AD15" s="45"/>
      <c r="AE15" s="103"/>
      <c r="AF15" s="103"/>
      <c r="AG15" s="46"/>
      <c r="AH15" s="46"/>
      <c r="AI15" s="86">
        <f t="shared" si="0"/>
        <v>0</v>
      </c>
    </row>
    <row r="16" spans="1:35" ht="35.1" customHeight="1" thickBot="1">
      <c r="A16" s="224"/>
      <c r="B16" s="216" t="str">
        <f>Dati!B14</f>
        <v>Varie</v>
      </c>
      <c r="C16" s="217"/>
      <c r="D16" s="109"/>
      <c r="E16" s="45"/>
      <c r="F16" s="45"/>
      <c r="G16" s="44"/>
      <c r="H16" s="44"/>
      <c r="I16" s="45"/>
      <c r="J16" s="103"/>
      <c r="K16" s="103"/>
      <c r="L16" s="45"/>
      <c r="M16" s="45"/>
      <c r="N16" s="45"/>
      <c r="O16" s="45"/>
      <c r="P16" s="45"/>
      <c r="Q16" s="103"/>
      <c r="R16" s="103"/>
      <c r="S16" s="45"/>
      <c r="T16" s="45"/>
      <c r="U16" s="45"/>
      <c r="V16" s="45"/>
      <c r="W16" s="45"/>
      <c r="X16" s="103"/>
      <c r="Y16" s="103"/>
      <c r="Z16" s="45"/>
      <c r="AA16" s="45"/>
      <c r="AB16" s="45"/>
      <c r="AC16" s="45"/>
      <c r="AD16" s="45"/>
      <c r="AE16" s="103"/>
      <c r="AF16" s="103"/>
      <c r="AG16" s="46"/>
      <c r="AH16" s="46"/>
      <c r="AI16" s="86">
        <f t="shared" si="0"/>
        <v>0</v>
      </c>
    </row>
    <row r="17" spans="1:35" ht="35.1" customHeight="1">
      <c r="A17" s="225" t="s">
        <v>8</v>
      </c>
      <c r="B17" s="234" t="str">
        <f>Dati!B15</f>
        <v>Bar o Ristorante</v>
      </c>
      <c r="C17" s="235"/>
      <c r="D17" s="104"/>
      <c r="E17" s="48"/>
      <c r="F17" s="48"/>
      <c r="G17" s="47"/>
      <c r="H17" s="47"/>
      <c r="I17" s="48"/>
      <c r="J17" s="105"/>
      <c r="K17" s="105"/>
      <c r="L17" s="48"/>
      <c r="M17" s="48"/>
      <c r="N17" s="48"/>
      <c r="O17" s="48"/>
      <c r="P17" s="48"/>
      <c r="Q17" s="105"/>
      <c r="R17" s="105"/>
      <c r="S17" s="48"/>
      <c r="T17" s="48"/>
      <c r="U17" s="48"/>
      <c r="V17" s="48"/>
      <c r="W17" s="48"/>
      <c r="X17" s="105"/>
      <c r="Y17" s="105"/>
      <c r="Z17" s="48"/>
      <c r="AA17" s="48"/>
      <c r="AB17" s="48"/>
      <c r="AC17" s="48"/>
      <c r="AD17" s="48"/>
      <c r="AE17" s="105"/>
      <c r="AF17" s="105"/>
      <c r="AG17" s="49"/>
      <c r="AH17" s="49"/>
      <c r="AI17" s="87">
        <f t="shared" si="0"/>
        <v>0</v>
      </c>
    </row>
    <row r="18" spans="1:35" ht="35.1" customHeight="1">
      <c r="A18" s="226"/>
      <c r="B18" s="182" t="str">
        <f>Dati!B16</f>
        <v>Tabacchi</v>
      </c>
      <c r="C18" s="190"/>
      <c r="D18" s="104"/>
      <c r="E18" s="48"/>
      <c r="F18" s="48"/>
      <c r="G18" s="47"/>
      <c r="H18" s="47"/>
      <c r="I18" s="48"/>
      <c r="J18" s="105"/>
      <c r="K18" s="105"/>
      <c r="L18" s="48"/>
      <c r="M18" s="48"/>
      <c r="N18" s="48"/>
      <c r="O18" s="48"/>
      <c r="P18" s="48"/>
      <c r="Q18" s="105"/>
      <c r="R18" s="105"/>
      <c r="S18" s="48"/>
      <c r="T18" s="48"/>
      <c r="U18" s="48"/>
      <c r="V18" s="48"/>
      <c r="W18" s="48"/>
      <c r="X18" s="105"/>
      <c r="Y18" s="105"/>
      <c r="Z18" s="48"/>
      <c r="AA18" s="48"/>
      <c r="AB18" s="48"/>
      <c r="AC18" s="48"/>
      <c r="AD18" s="48"/>
      <c r="AE18" s="105"/>
      <c r="AF18" s="105"/>
      <c r="AG18" s="49"/>
      <c r="AH18" s="49"/>
      <c r="AI18" s="87">
        <f t="shared" si="0"/>
        <v>0</v>
      </c>
    </row>
    <row r="19" spans="1:35" ht="35.1" customHeight="1">
      <c r="A19" s="226"/>
      <c r="B19" s="184" t="str">
        <f>Dati!B17</f>
        <v>Ricariche Varie</v>
      </c>
      <c r="C19" s="185"/>
      <c r="D19" s="104"/>
      <c r="E19" s="48"/>
      <c r="F19" s="47"/>
      <c r="G19" s="47"/>
      <c r="H19" s="47"/>
      <c r="I19" s="48"/>
      <c r="J19" s="105"/>
      <c r="K19" s="104"/>
      <c r="L19" s="48"/>
      <c r="M19" s="48"/>
      <c r="N19" s="48"/>
      <c r="O19" s="48"/>
      <c r="P19" s="48"/>
      <c r="Q19" s="105"/>
      <c r="R19" s="104"/>
      <c r="S19" s="48"/>
      <c r="T19" s="48"/>
      <c r="U19" s="48"/>
      <c r="V19" s="48"/>
      <c r="W19" s="48"/>
      <c r="X19" s="105"/>
      <c r="Y19" s="104"/>
      <c r="Z19" s="48"/>
      <c r="AA19" s="48"/>
      <c r="AB19" s="48"/>
      <c r="AC19" s="48"/>
      <c r="AD19" s="48"/>
      <c r="AE19" s="105"/>
      <c r="AF19" s="104"/>
      <c r="AG19" s="49"/>
      <c r="AH19" s="49"/>
      <c r="AI19" s="87">
        <f t="shared" si="0"/>
        <v>0</v>
      </c>
    </row>
    <row r="20" spans="1:35" ht="35.1" customHeight="1">
      <c r="A20" s="226"/>
      <c r="B20" s="182" t="str">
        <f>Dati!B18</f>
        <v>Viaggi o Ferie</v>
      </c>
      <c r="C20" s="183"/>
      <c r="D20" s="104"/>
      <c r="E20" s="48"/>
      <c r="F20" s="48"/>
      <c r="G20" s="47"/>
      <c r="H20" s="47"/>
      <c r="I20" s="48"/>
      <c r="J20" s="105"/>
      <c r="K20" s="105"/>
      <c r="L20" s="48"/>
      <c r="M20" s="47"/>
      <c r="N20" s="48"/>
      <c r="O20" s="48"/>
      <c r="P20" s="48"/>
      <c r="Q20" s="105"/>
      <c r="R20" s="105"/>
      <c r="S20" s="48"/>
      <c r="T20" s="47"/>
      <c r="U20" s="48"/>
      <c r="V20" s="48"/>
      <c r="W20" s="48"/>
      <c r="X20" s="105"/>
      <c r="Y20" s="105"/>
      <c r="Z20" s="48"/>
      <c r="AA20" s="48"/>
      <c r="AB20" s="48"/>
      <c r="AC20" s="48"/>
      <c r="AD20" s="48"/>
      <c r="AE20" s="105"/>
      <c r="AF20" s="105"/>
      <c r="AG20" s="49"/>
      <c r="AH20" s="49"/>
      <c r="AI20" s="87">
        <f t="shared" si="0"/>
        <v>0</v>
      </c>
    </row>
    <row r="21" spans="1:35" ht="35.1" customHeight="1">
      <c r="A21" s="226"/>
      <c r="B21" s="184" t="str">
        <f>Dati!B19</f>
        <v>Medico o Dentista</v>
      </c>
      <c r="C21" s="185"/>
      <c r="D21" s="104"/>
      <c r="E21" s="48"/>
      <c r="F21" s="48"/>
      <c r="G21" s="47"/>
      <c r="H21" s="47"/>
      <c r="I21" s="48"/>
      <c r="J21" s="104"/>
      <c r="K21" s="105"/>
      <c r="L21" s="48"/>
      <c r="M21" s="48"/>
      <c r="N21" s="48"/>
      <c r="O21" s="48"/>
      <c r="P21" s="48"/>
      <c r="Q21" s="105"/>
      <c r="R21" s="105"/>
      <c r="S21" s="48"/>
      <c r="T21" s="48"/>
      <c r="U21" s="48"/>
      <c r="V21" s="48"/>
      <c r="W21" s="48"/>
      <c r="X21" s="105"/>
      <c r="Y21" s="105"/>
      <c r="Z21" s="48"/>
      <c r="AA21" s="48"/>
      <c r="AB21" s="48"/>
      <c r="AC21" s="48"/>
      <c r="AD21" s="48"/>
      <c r="AE21" s="105"/>
      <c r="AF21" s="105"/>
      <c r="AG21" s="49"/>
      <c r="AH21" s="49"/>
      <c r="AI21" s="87">
        <f t="shared" si="0"/>
        <v>0</v>
      </c>
    </row>
    <row r="22" spans="1:35" ht="35.1" customHeight="1">
      <c r="A22" s="227"/>
      <c r="B22" s="184" t="str">
        <f>Dati!B20</f>
        <v>Calzature o Vestiario</v>
      </c>
      <c r="C22" s="229"/>
      <c r="D22" s="107"/>
      <c r="E22" s="48"/>
      <c r="F22" s="51"/>
      <c r="G22" s="50"/>
      <c r="H22" s="50"/>
      <c r="I22" s="51"/>
      <c r="J22" s="107"/>
      <c r="K22" s="107"/>
      <c r="L22" s="51"/>
      <c r="M22" s="48"/>
      <c r="N22" s="51"/>
      <c r="O22" s="51"/>
      <c r="P22" s="51"/>
      <c r="Q22" s="106"/>
      <c r="R22" s="106"/>
      <c r="S22" s="51"/>
      <c r="T22" s="48"/>
      <c r="U22" s="51"/>
      <c r="V22" s="51"/>
      <c r="W22" s="51"/>
      <c r="X22" s="106"/>
      <c r="Y22" s="106"/>
      <c r="Z22" s="51"/>
      <c r="AA22" s="51"/>
      <c r="AB22" s="51"/>
      <c r="AC22" s="51"/>
      <c r="AD22" s="51"/>
      <c r="AE22" s="106"/>
      <c r="AF22" s="106"/>
      <c r="AG22" s="52"/>
      <c r="AH22" s="52"/>
      <c r="AI22" s="88">
        <f t="shared" si="0"/>
        <v>0</v>
      </c>
    </row>
    <row r="23" spans="1:35" ht="35.1" customHeight="1" thickBot="1">
      <c r="A23" s="228"/>
      <c r="B23" s="230" t="str">
        <f>Dati!B21</f>
        <v>Varie</v>
      </c>
      <c r="C23" s="231"/>
      <c r="D23" s="108"/>
      <c r="E23" s="53"/>
      <c r="F23" s="53"/>
      <c r="G23" s="53"/>
      <c r="H23" s="53"/>
      <c r="I23" s="53"/>
      <c r="J23" s="108"/>
      <c r="K23" s="108"/>
      <c r="L23" s="53"/>
      <c r="M23" s="53"/>
      <c r="N23" s="53"/>
      <c r="O23" s="53"/>
      <c r="P23" s="53"/>
      <c r="Q23" s="108"/>
      <c r="R23" s="108"/>
      <c r="S23" s="53"/>
      <c r="T23" s="53"/>
      <c r="U23" s="53"/>
      <c r="V23" s="53"/>
      <c r="W23" s="53"/>
      <c r="X23" s="108"/>
      <c r="Y23" s="108"/>
      <c r="Z23" s="53"/>
      <c r="AA23" s="53"/>
      <c r="AB23" s="53"/>
      <c r="AC23" s="53"/>
      <c r="AD23" s="53"/>
      <c r="AE23" s="108"/>
      <c r="AF23" s="108"/>
      <c r="AG23" s="53"/>
      <c r="AH23" s="53"/>
      <c r="AI23" s="88">
        <f t="shared" si="0"/>
        <v>0</v>
      </c>
    </row>
    <row r="24" spans="1:35" ht="20.100000000000001" customHeight="1">
      <c r="A24" s="202" t="s">
        <v>37</v>
      </c>
      <c r="B24" s="178"/>
      <c r="C24" s="179"/>
      <c r="D24" s="93"/>
      <c r="E24" s="12"/>
      <c r="F24" s="12"/>
      <c r="G24" s="12"/>
      <c r="H24" s="12"/>
      <c r="I24" s="1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38" t="s">
        <v>47</v>
      </c>
      <c r="AB24" s="239"/>
      <c r="AC24" s="239"/>
      <c r="AD24" s="249">
        <f>SUM(AI24+Gennaio!AI24+Febbraio!AI24+Marzo!AI24+Aprile!AI24+Maggio!AI24+Giugno!AI24+Luglio!AI24+Agosto!AI24+Settembre!AI24+Ottobre!AI24)</f>
        <v>0</v>
      </c>
      <c r="AE24" s="250"/>
      <c r="AF24" s="207" t="s">
        <v>12</v>
      </c>
      <c r="AG24" s="259"/>
      <c r="AH24" s="259"/>
      <c r="AI24" s="213">
        <f>SUM(AI3:AI23)</f>
        <v>0</v>
      </c>
    </row>
    <row r="25" spans="1:35" ht="20.100000000000001" customHeight="1">
      <c r="A25" s="203"/>
      <c r="B25" s="180"/>
      <c r="C25" s="181"/>
      <c r="D25" s="94"/>
      <c r="E25" s="12"/>
      <c r="F25" s="12"/>
      <c r="G25" s="12"/>
      <c r="H25" s="12"/>
      <c r="I25" s="1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40"/>
      <c r="AB25" s="241"/>
      <c r="AC25" s="241"/>
      <c r="AD25" s="251"/>
      <c r="AE25" s="252"/>
      <c r="AF25" s="260"/>
      <c r="AG25" s="261"/>
      <c r="AH25" s="261"/>
      <c r="AI25" s="214"/>
    </row>
    <row r="26" spans="1:35" ht="20.100000000000001" customHeight="1" thickBot="1">
      <c r="A26" s="204"/>
      <c r="B26" s="180"/>
      <c r="C26" s="181"/>
      <c r="D26" s="94"/>
      <c r="E26" s="12"/>
      <c r="F26" s="12"/>
      <c r="G26" s="12"/>
      <c r="H26" s="12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42"/>
      <c r="AB26" s="243"/>
      <c r="AC26" s="243"/>
      <c r="AD26" s="253"/>
      <c r="AE26" s="254"/>
      <c r="AF26" s="262"/>
      <c r="AG26" s="263"/>
      <c r="AH26" s="263"/>
      <c r="AI26" s="215"/>
    </row>
  </sheetData>
  <sheetProtection password="E91B" sheet="1" objects="1" scenarios="1" selectLockedCells="1"/>
  <mergeCells count="33">
    <mergeCell ref="AI1:AI2"/>
    <mergeCell ref="AI24:AI26"/>
    <mergeCell ref="A17:A23"/>
    <mergeCell ref="B17:C17"/>
    <mergeCell ref="B19:C19"/>
    <mergeCell ref="B20:C20"/>
    <mergeCell ref="B21:C21"/>
    <mergeCell ref="B22:C22"/>
    <mergeCell ref="B23:C23"/>
    <mergeCell ref="AF24:AH26"/>
    <mergeCell ref="A1:A2"/>
    <mergeCell ref="B1:C2"/>
    <mergeCell ref="A3:A9"/>
    <mergeCell ref="B3:C3"/>
    <mergeCell ref="B4:C4"/>
    <mergeCell ref="AA24:AC26"/>
    <mergeCell ref="AD24:AE26"/>
    <mergeCell ref="A10:A16"/>
    <mergeCell ref="B10:C10"/>
    <mergeCell ref="B11:C11"/>
    <mergeCell ref="B12:C12"/>
    <mergeCell ref="B13:C13"/>
    <mergeCell ref="B14:C14"/>
    <mergeCell ref="B16:C16"/>
    <mergeCell ref="A24:A26"/>
    <mergeCell ref="B24:C26"/>
    <mergeCell ref="B5:C5"/>
    <mergeCell ref="B6:C6"/>
    <mergeCell ref="B8:C8"/>
    <mergeCell ref="B9:C9"/>
    <mergeCell ref="B18:C18"/>
    <mergeCell ref="B15:C15"/>
    <mergeCell ref="B7:C7"/>
  </mergeCells>
  <phoneticPr fontId="5" type="noConversion"/>
  <hyperlinks>
    <hyperlink ref="A1:A2" location="TOTALI!A13" tooltip="Vai ai Totali" display="Novembre '2010"/>
    <hyperlink ref="A24:A26" location="Riepilogo!A1" tooltip="Vai al Riepilogo Dati" display="RIEPILOGO DATI"/>
  </hyperlinks>
  <pageMargins left="0" right="0" top="0.98425196850393704" bottom="0" header="0.51181102362204722" footer="0.51181102362204722"/>
  <pageSetup paperSize="9" scale="35" orientation="landscape" horizontalDpi="300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4"/>
  <dimension ref="A1:AI26"/>
  <sheetViews>
    <sheetView showGridLines="0" showRowColHeaders="0" zoomScale="57" zoomScaleNormal="57" workbookViewId="0">
      <pane xSplit="3" ySplit="26" topLeftCell="D27" activePane="bottomRight" state="frozen"/>
      <selection activeCell="E3" sqref="E3"/>
      <selection pane="topRight" activeCell="E3" sqref="E3"/>
      <selection pane="bottomLeft" activeCell="E3" sqref="E3"/>
      <selection pane="bottomRight" activeCell="D3" sqref="D3"/>
    </sheetView>
  </sheetViews>
  <sheetFormatPr defaultRowHeight="15.75"/>
  <cols>
    <col min="1" max="1" width="20.625" style="4" customWidth="1"/>
    <col min="2" max="8" width="10.625" style="4" customWidth="1"/>
    <col min="9" max="9" width="10.625" style="5" customWidth="1"/>
    <col min="10" max="34" width="10.625" style="4" customWidth="1"/>
    <col min="35" max="35" width="20.625" style="4" customWidth="1"/>
    <col min="36" max="16384" width="9" style="4"/>
  </cols>
  <sheetData>
    <row r="1" spans="1:35" ht="30" customHeight="1">
      <c r="A1" s="266" t="s">
        <v>87</v>
      </c>
      <c r="B1" s="193" t="s">
        <v>0</v>
      </c>
      <c r="C1" s="194"/>
      <c r="D1" s="119">
        <v>1</v>
      </c>
      <c r="E1" s="119">
        <v>2</v>
      </c>
      <c r="F1" s="119">
        <v>3</v>
      </c>
      <c r="G1" s="119">
        <v>4</v>
      </c>
      <c r="H1" s="119">
        <v>5</v>
      </c>
      <c r="I1" s="119">
        <v>6</v>
      </c>
      <c r="J1" s="119">
        <v>7</v>
      </c>
      <c r="K1" s="119">
        <v>8</v>
      </c>
      <c r="L1" s="119">
        <v>9</v>
      </c>
      <c r="M1" s="119">
        <v>10</v>
      </c>
      <c r="N1" s="119">
        <v>11</v>
      </c>
      <c r="O1" s="119">
        <v>12</v>
      </c>
      <c r="P1" s="119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1">
        <v>30</v>
      </c>
      <c r="AH1" s="121">
        <v>31</v>
      </c>
      <c r="AI1" s="205" t="s">
        <v>1</v>
      </c>
    </row>
    <row r="2" spans="1:35" ht="30" customHeight="1">
      <c r="A2" s="267"/>
      <c r="B2" s="195"/>
      <c r="C2" s="195"/>
      <c r="D2" s="97" t="s">
        <v>65</v>
      </c>
      <c r="E2" s="98" t="s">
        <v>66</v>
      </c>
      <c r="F2" s="96" t="s">
        <v>67</v>
      </c>
      <c r="G2" s="96" t="s">
        <v>68</v>
      </c>
      <c r="H2" s="110" t="s">
        <v>69</v>
      </c>
      <c r="I2" s="110" t="s">
        <v>70</v>
      </c>
      <c r="J2" s="96" t="s">
        <v>71</v>
      </c>
      <c r="K2" s="97" t="s">
        <v>65</v>
      </c>
      <c r="L2" s="98" t="s">
        <v>66</v>
      </c>
      <c r="M2" s="96" t="s">
        <v>67</v>
      </c>
      <c r="N2" s="96" t="s">
        <v>68</v>
      </c>
      <c r="O2" s="110" t="s">
        <v>69</v>
      </c>
      <c r="P2" s="110" t="s">
        <v>70</v>
      </c>
      <c r="Q2" s="96" t="s">
        <v>71</v>
      </c>
      <c r="R2" s="96" t="s">
        <v>65</v>
      </c>
      <c r="S2" s="96" t="s">
        <v>66</v>
      </c>
      <c r="T2" s="96" t="s">
        <v>67</v>
      </c>
      <c r="U2" s="99" t="s">
        <v>68</v>
      </c>
      <c r="V2" s="110" t="s">
        <v>69</v>
      </c>
      <c r="W2" s="110" t="s">
        <v>70</v>
      </c>
      <c r="X2" s="96" t="s">
        <v>71</v>
      </c>
      <c r="Y2" s="96" t="s">
        <v>65</v>
      </c>
      <c r="Z2" s="99" t="s">
        <v>66</v>
      </c>
      <c r="AA2" s="96" t="s">
        <v>67</v>
      </c>
      <c r="AB2" s="111" t="s">
        <v>68</v>
      </c>
      <c r="AC2" s="111" t="s">
        <v>69</v>
      </c>
      <c r="AD2" s="110" t="s">
        <v>70</v>
      </c>
      <c r="AE2" s="99" t="s">
        <v>71</v>
      </c>
      <c r="AF2" s="96" t="s">
        <v>65</v>
      </c>
      <c r="AG2" s="99" t="s">
        <v>66</v>
      </c>
      <c r="AH2" s="99" t="s">
        <v>67</v>
      </c>
      <c r="AI2" s="255"/>
    </row>
    <row r="3" spans="1:35" ht="35.1" customHeight="1">
      <c r="A3" s="196" t="s">
        <v>2</v>
      </c>
      <c r="B3" s="198" t="str">
        <f>Dati!B1</f>
        <v>Autostrada</v>
      </c>
      <c r="C3" s="199"/>
      <c r="D3" s="42"/>
      <c r="E3" s="42"/>
      <c r="F3" s="42"/>
      <c r="G3" s="42"/>
      <c r="H3" s="102"/>
      <c r="I3" s="102"/>
      <c r="J3" s="42"/>
      <c r="K3" s="42"/>
      <c r="L3" s="42"/>
      <c r="M3" s="42"/>
      <c r="N3" s="42"/>
      <c r="O3" s="102"/>
      <c r="P3" s="102"/>
      <c r="Q3" s="42"/>
      <c r="R3" s="42"/>
      <c r="S3" s="42"/>
      <c r="T3" s="42"/>
      <c r="U3" s="42"/>
      <c r="V3" s="102"/>
      <c r="W3" s="102"/>
      <c r="X3" s="42"/>
      <c r="Y3" s="42"/>
      <c r="Z3" s="42"/>
      <c r="AA3" s="42"/>
      <c r="AB3" s="102"/>
      <c r="AC3" s="102"/>
      <c r="AD3" s="102"/>
      <c r="AE3" s="42"/>
      <c r="AF3" s="42"/>
      <c r="AG3" s="43"/>
      <c r="AH3" s="43"/>
      <c r="AI3" s="85">
        <f t="shared" ref="AI3:AI23" si="0">SUM(D3:AH3)</f>
        <v>0</v>
      </c>
    </row>
    <row r="4" spans="1:35" ht="35.1" customHeight="1">
      <c r="A4" s="196"/>
      <c r="B4" s="198" t="str">
        <f>Dati!B2</f>
        <v>Assicurazione</v>
      </c>
      <c r="C4" s="199"/>
      <c r="D4" s="42"/>
      <c r="E4" s="42"/>
      <c r="F4" s="42"/>
      <c r="G4" s="42"/>
      <c r="H4" s="102"/>
      <c r="I4" s="102"/>
      <c r="J4" s="42"/>
      <c r="K4" s="42"/>
      <c r="L4" s="42"/>
      <c r="M4" s="42"/>
      <c r="N4" s="42"/>
      <c r="O4" s="102"/>
      <c r="P4" s="102"/>
      <c r="Q4" s="42"/>
      <c r="R4" s="42"/>
      <c r="S4" s="42"/>
      <c r="T4" s="42"/>
      <c r="U4" s="42"/>
      <c r="V4" s="102"/>
      <c r="W4" s="102"/>
      <c r="X4" s="42"/>
      <c r="Y4" s="42"/>
      <c r="Z4" s="42"/>
      <c r="AA4" s="42"/>
      <c r="AB4" s="102"/>
      <c r="AC4" s="102"/>
      <c r="AD4" s="102"/>
      <c r="AE4" s="42"/>
      <c r="AF4" s="42"/>
      <c r="AG4" s="43"/>
      <c r="AH4" s="43"/>
      <c r="AI4" s="85">
        <f t="shared" si="0"/>
        <v>0</v>
      </c>
    </row>
    <row r="5" spans="1:35" ht="35.1" customHeight="1">
      <c r="A5" s="196"/>
      <c r="B5" s="198" t="str">
        <f>Dati!B3</f>
        <v>Bollo</v>
      </c>
      <c r="C5" s="199"/>
      <c r="D5" s="42"/>
      <c r="E5" s="42"/>
      <c r="F5" s="42"/>
      <c r="G5" s="42"/>
      <c r="H5" s="102"/>
      <c r="I5" s="102"/>
      <c r="J5" s="42"/>
      <c r="K5" s="42"/>
      <c r="L5" s="42"/>
      <c r="M5" s="42"/>
      <c r="N5" s="42"/>
      <c r="O5" s="102"/>
      <c r="P5" s="102"/>
      <c r="Q5" s="42"/>
      <c r="R5" s="42"/>
      <c r="S5" s="42"/>
      <c r="T5" s="42"/>
      <c r="U5" s="42"/>
      <c r="V5" s="102"/>
      <c r="W5" s="102"/>
      <c r="X5" s="42"/>
      <c r="Y5" s="42"/>
      <c r="Z5" s="42"/>
      <c r="AA5" s="42"/>
      <c r="AB5" s="102"/>
      <c r="AC5" s="102"/>
      <c r="AD5" s="102"/>
      <c r="AE5" s="42"/>
      <c r="AF5" s="42"/>
      <c r="AG5" s="43"/>
      <c r="AH5" s="43"/>
      <c r="AI5" s="85">
        <f t="shared" si="0"/>
        <v>0</v>
      </c>
    </row>
    <row r="6" spans="1:35" ht="35.1" customHeight="1">
      <c r="A6" s="196"/>
      <c r="B6" s="198" t="str">
        <f>Dati!B4</f>
        <v>Carburante</v>
      </c>
      <c r="C6" s="199"/>
      <c r="D6" s="42"/>
      <c r="E6" s="42"/>
      <c r="F6" s="42"/>
      <c r="G6" s="42"/>
      <c r="H6" s="102"/>
      <c r="I6" s="102"/>
      <c r="J6" s="42"/>
      <c r="K6" s="42"/>
      <c r="L6" s="42"/>
      <c r="M6" s="42"/>
      <c r="N6" s="42"/>
      <c r="O6" s="102"/>
      <c r="P6" s="102"/>
      <c r="Q6" s="42"/>
      <c r="R6" s="42"/>
      <c r="S6" s="42"/>
      <c r="T6" s="42"/>
      <c r="U6" s="42"/>
      <c r="V6" s="102"/>
      <c r="W6" s="102"/>
      <c r="X6" s="42"/>
      <c r="Y6" s="42"/>
      <c r="Z6" s="42"/>
      <c r="AA6" s="42"/>
      <c r="AB6" s="102"/>
      <c r="AC6" s="102"/>
      <c r="AD6" s="102"/>
      <c r="AE6" s="42"/>
      <c r="AF6" s="42"/>
      <c r="AG6" s="43"/>
      <c r="AH6" s="43"/>
      <c r="AI6" s="85">
        <f t="shared" si="0"/>
        <v>0</v>
      </c>
    </row>
    <row r="7" spans="1:35" ht="35.1" customHeight="1">
      <c r="A7" s="196"/>
      <c r="B7" s="186" t="str">
        <f>Dati!B5</f>
        <v>Meccanico</v>
      </c>
      <c r="C7" s="187"/>
      <c r="D7" s="42"/>
      <c r="E7" s="42"/>
      <c r="F7" s="42"/>
      <c r="G7" s="42"/>
      <c r="H7" s="102"/>
      <c r="I7" s="102"/>
      <c r="J7" s="42"/>
      <c r="K7" s="42"/>
      <c r="L7" s="42"/>
      <c r="M7" s="42"/>
      <c r="N7" s="42"/>
      <c r="O7" s="102"/>
      <c r="P7" s="102"/>
      <c r="Q7" s="42"/>
      <c r="R7" s="42"/>
      <c r="S7" s="42"/>
      <c r="T7" s="42"/>
      <c r="U7" s="42"/>
      <c r="V7" s="102"/>
      <c r="W7" s="102"/>
      <c r="X7" s="42"/>
      <c r="Y7" s="42"/>
      <c r="Z7" s="42"/>
      <c r="AA7" s="42"/>
      <c r="AB7" s="102"/>
      <c r="AC7" s="102"/>
      <c r="AD7" s="102"/>
      <c r="AE7" s="42"/>
      <c r="AF7" s="42"/>
      <c r="AG7" s="43"/>
      <c r="AH7" s="43"/>
      <c r="AI7" s="85">
        <f t="shared" ref="AI7" si="1">SUM(D7:AH7)</f>
        <v>0</v>
      </c>
    </row>
    <row r="8" spans="1:35" ht="35.1" customHeight="1">
      <c r="A8" s="196"/>
      <c r="B8" s="198" t="str">
        <f>Dati!B6</f>
        <v>Ricambi</v>
      </c>
      <c r="C8" s="199"/>
      <c r="D8" s="42"/>
      <c r="E8" s="42"/>
      <c r="F8" s="42"/>
      <c r="G8" s="42"/>
      <c r="H8" s="102"/>
      <c r="I8" s="102"/>
      <c r="J8" s="42"/>
      <c r="K8" s="42"/>
      <c r="L8" s="42"/>
      <c r="M8" s="42"/>
      <c r="N8" s="42"/>
      <c r="O8" s="102"/>
      <c r="P8" s="102"/>
      <c r="Q8" s="42"/>
      <c r="R8" s="42"/>
      <c r="S8" s="42"/>
      <c r="T8" s="42"/>
      <c r="U8" s="42"/>
      <c r="V8" s="102"/>
      <c r="W8" s="102"/>
      <c r="X8" s="42"/>
      <c r="Y8" s="42"/>
      <c r="Z8" s="42"/>
      <c r="AA8" s="42"/>
      <c r="AB8" s="102"/>
      <c r="AC8" s="102"/>
      <c r="AD8" s="102"/>
      <c r="AE8" s="42"/>
      <c r="AF8" s="42"/>
      <c r="AG8" s="43"/>
      <c r="AH8" s="43"/>
      <c r="AI8" s="85">
        <f t="shared" si="0"/>
        <v>0</v>
      </c>
    </row>
    <row r="9" spans="1:35" ht="35.1" customHeight="1" thickBot="1">
      <c r="A9" s="197"/>
      <c r="B9" s="200" t="str">
        <f>Dati!B7</f>
        <v>Varie</v>
      </c>
      <c r="C9" s="201"/>
      <c r="D9" s="42"/>
      <c r="E9" s="42"/>
      <c r="F9" s="42"/>
      <c r="G9" s="42"/>
      <c r="H9" s="102"/>
      <c r="I9" s="102"/>
      <c r="J9" s="42"/>
      <c r="K9" s="42"/>
      <c r="L9" s="42"/>
      <c r="M9" s="42"/>
      <c r="N9" s="42"/>
      <c r="O9" s="102"/>
      <c r="P9" s="102"/>
      <c r="Q9" s="42"/>
      <c r="R9" s="42"/>
      <c r="S9" s="42"/>
      <c r="T9" s="42"/>
      <c r="U9" s="42"/>
      <c r="V9" s="102"/>
      <c r="W9" s="102"/>
      <c r="X9" s="42"/>
      <c r="Y9" s="42"/>
      <c r="Z9" s="42"/>
      <c r="AA9" s="42"/>
      <c r="AB9" s="102"/>
      <c r="AC9" s="102"/>
      <c r="AD9" s="102"/>
      <c r="AE9" s="42"/>
      <c r="AF9" s="42"/>
      <c r="AG9" s="43"/>
      <c r="AH9" s="43"/>
      <c r="AI9" s="85">
        <f t="shared" si="0"/>
        <v>0</v>
      </c>
    </row>
    <row r="10" spans="1:35" ht="35.1" customHeight="1">
      <c r="A10" s="221" t="s">
        <v>7</v>
      </c>
      <c r="B10" s="232" t="str">
        <f>Dati!B8</f>
        <v>Spese Condominiali</v>
      </c>
      <c r="C10" s="233"/>
      <c r="D10" s="44"/>
      <c r="E10" s="44"/>
      <c r="F10" s="45"/>
      <c r="G10" s="44"/>
      <c r="H10" s="109"/>
      <c r="I10" s="103"/>
      <c r="J10" s="44"/>
      <c r="K10" s="44"/>
      <c r="L10" s="45"/>
      <c r="M10" s="45"/>
      <c r="N10" s="45"/>
      <c r="O10" s="103"/>
      <c r="P10" s="103"/>
      <c r="Q10" s="45"/>
      <c r="R10" s="45"/>
      <c r="S10" s="45"/>
      <c r="T10" s="45"/>
      <c r="U10" s="45"/>
      <c r="V10" s="103"/>
      <c r="W10" s="103"/>
      <c r="X10" s="45"/>
      <c r="Y10" s="45"/>
      <c r="Z10" s="45"/>
      <c r="AA10" s="45"/>
      <c r="AB10" s="103"/>
      <c r="AC10" s="103"/>
      <c r="AD10" s="103"/>
      <c r="AE10" s="45"/>
      <c r="AF10" s="45"/>
      <c r="AG10" s="46"/>
      <c r="AH10" s="46"/>
      <c r="AI10" s="86">
        <f t="shared" si="0"/>
        <v>0</v>
      </c>
    </row>
    <row r="11" spans="1:35" ht="35.1" customHeight="1">
      <c r="A11" s="222"/>
      <c r="B11" s="188" t="str">
        <f>Dati!B9</f>
        <v>Panetteria</v>
      </c>
      <c r="C11" s="219"/>
      <c r="D11" s="44"/>
      <c r="E11" s="44"/>
      <c r="F11" s="45"/>
      <c r="G11" s="44"/>
      <c r="H11" s="109"/>
      <c r="I11" s="103"/>
      <c r="J11" s="44"/>
      <c r="K11" s="44"/>
      <c r="L11" s="45"/>
      <c r="M11" s="45"/>
      <c r="N11" s="45"/>
      <c r="O11" s="103"/>
      <c r="P11" s="103"/>
      <c r="Q11" s="45"/>
      <c r="R11" s="45"/>
      <c r="S11" s="45"/>
      <c r="T11" s="45"/>
      <c r="U11" s="45"/>
      <c r="V11" s="103"/>
      <c r="W11" s="103"/>
      <c r="X11" s="45"/>
      <c r="Y11" s="45"/>
      <c r="Z11" s="45"/>
      <c r="AA11" s="45"/>
      <c r="AB11" s="103"/>
      <c r="AC11" s="103"/>
      <c r="AD11" s="103"/>
      <c r="AE11" s="45"/>
      <c r="AF11" s="45"/>
      <c r="AG11" s="46"/>
      <c r="AH11" s="46"/>
      <c r="AI11" s="86">
        <f t="shared" si="0"/>
        <v>0</v>
      </c>
    </row>
    <row r="12" spans="1:35" ht="35.1" customHeight="1">
      <c r="A12" s="222"/>
      <c r="B12" s="218" t="str">
        <f>Dati!B10</f>
        <v>Macelleria</v>
      </c>
      <c r="C12" s="219"/>
      <c r="D12" s="44"/>
      <c r="E12" s="44"/>
      <c r="F12" s="45"/>
      <c r="G12" s="44"/>
      <c r="H12" s="109"/>
      <c r="I12" s="103"/>
      <c r="J12" s="44"/>
      <c r="K12" s="44"/>
      <c r="L12" s="45"/>
      <c r="M12" s="45"/>
      <c r="N12" s="45"/>
      <c r="O12" s="103"/>
      <c r="P12" s="103"/>
      <c r="Q12" s="45"/>
      <c r="R12" s="45"/>
      <c r="S12" s="45"/>
      <c r="T12" s="45"/>
      <c r="U12" s="45"/>
      <c r="V12" s="103"/>
      <c r="W12" s="103"/>
      <c r="X12" s="45"/>
      <c r="Y12" s="45"/>
      <c r="Z12" s="45"/>
      <c r="AA12" s="45"/>
      <c r="AB12" s="103"/>
      <c r="AC12" s="103"/>
      <c r="AD12" s="103"/>
      <c r="AE12" s="45"/>
      <c r="AF12" s="45"/>
      <c r="AG12" s="46"/>
      <c r="AH12" s="46"/>
      <c r="AI12" s="86">
        <f t="shared" si="0"/>
        <v>0</v>
      </c>
    </row>
    <row r="13" spans="1:35" ht="35.1" customHeight="1">
      <c r="A13" s="222"/>
      <c r="B13" s="188" t="str">
        <f>Dati!B11</f>
        <v>Mercato</v>
      </c>
      <c r="C13" s="220"/>
      <c r="D13" s="44"/>
      <c r="E13" s="44"/>
      <c r="F13" s="44"/>
      <c r="G13" s="44"/>
      <c r="H13" s="109"/>
      <c r="I13" s="103"/>
      <c r="J13" s="45"/>
      <c r="K13" s="45"/>
      <c r="L13" s="45"/>
      <c r="M13" s="45"/>
      <c r="N13" s="45"/>
      <c r="O13" s="103"/>
      <c r="P13" s="103"/>
      <c r="Q13" s="45"/>
      <c r="R13" s="45"/>
      <c r="S13" s="45"/>
      <c r="T13" s="45"/>
      <c r="U13" s="45"/>
      <c r="V13" s="103"/>
      <c r="W13" s="103"/>
      <c r="X13" s="45"/>
      <c r="Y13" s="45"/>
      <c r="Z13" s="45"/>
      <c r="AA13" s="45"/>
      <c r="AB13" s="103"/>
      <c r="AC13" s="103"/>
      <c r="AD13" s="103"/>
      <c r="AE13" s="45"/>
      <c r="AF13" s="45"/>
      <c r="AG13" s="46"/>
      <c r="AH13" s="46"/>
      <c r="AI13" s="86">
        <f t="shared" si="0"/>
        <v>0</v>
      </c>
    </row>
    <row r="14" spans="1:35" ht="35.1" customHeight="1">
      <c r="A14" s="223"/>
      <c r="B14" s="218" t="str">
        <f>Dati!B12</f>
        <v>Supermercato</v>
      </c>
      <c r="C14" s="219"/>
      <c r="D14" s="44"/>
      <c r="E14" s="44"/>
      <c r="F14" s="44"/>
      <c r="G14" s="44"/>
      <c r="H14" s="109"/>
      <c r="I14" s="103"/>
      <c r="J14" s="45"/>
      <c r="K14" s="45"/>
      <c r="L14" s="45"/>
      <c r="M14" s="45"/>
      <c r="N14" s="45"/>
      <c r="O14" s="103"/>
      <c r="P14" s="103"/>
      <c r="Q14" s="45"/>
      <c r="R14" s="45"/>
      <c r="S14" s="45"/>
      <c r="T14" s="45"/>
      <c r="U14" s="45"/>
      <c r="V14" s="103"/>
      <c r="W14" s="103"/>
      <c r="X14" s="45"/>
      <c r="Y14" s="45"/>
      <c r="Z14" s="45"/>
      <c r="AA14" s="45"/>
      <c r="AB14" s="103"/>
      <c r="AC14" s="103"/>
      <c r="AD14" s="103"/>
      <c r="AE14" s="45"/>
      <c r="AF14" s="45"/>
      <c r="AG14" s="46"/>
      <c r="AH14" s="46"/>
      <c r="AI14" s="86">
        <f t="shared" si="0"/>
        <v>0</v>
      </c>
    </row>
    <row r="15" spans="1:35" ht="35.1" customHeight="1">
      <c r="A15" s="223"/>
      <c r="B15" s="188" t="str">
        <f>Dati!B13</f>
        <v>Farmacia</v>
      </c>
      <c r="C15" s="189"/>
      <c r="D15" s="44"/>
      <c r="E15" s="44"/>
      <c r="F15" s="44"/>
      <c r="G15" s="44"/>
      <c r="H15" s="109"/>
      <c r="I15" s="103"/>
      <c r="J15" s="45"/>
      <c r="K15" s="45"/>
      <c r="L15" s="45"/>
      <c r="M15" s="45"/>
      <c r="N15" s="45"/>
      <c r="O15" s="103"/>
      <c r="P15" s="103"/>
      <c r="Q15" s="45"/>
      <c r="R15" s="45"/>
      <c r="S15" s="45"/>
      <c r="T15" s="45"/>
      <c r="U15" s="45"/>
      <c r="V15" s="103"/>
      <c r="W15" s="103"/>
      <c r="X15" s="45"/>
      <c r="Y15" s="45"/>
      <c r="Z15" s="45"/>
      <c r="AA15" s="45"/>
      <c r="AB15" s="103"/>
      <c r="AC15" s="103"/>
      <c r="AD15" s="103"/>
      <c r="AE15" s="45"/>
      <c r="AF15" s="45"/>
      <c r="AG15" s="46"/>
      <c r="AH15" s="46"/>
      <c r="AI15" s="86">
        <f t="shared" si="0"/>
        <v>0</v>
      </c>
    </row>
    <row r="16" spans="1:35" ht="35.1" customHeight="1" thickBot="1">
      <c r="A16" s="224"/>
      <c r="B16" s="216" t="str">
        <f>Dati!B14</f>
        <v>Varie</v>
      </c>
      <c r="C16" s="217"/>
      <c r="D16" s="44"/>
      <c r="E16" s="44"/>
      <c r="F16" s="44"/>
      <c r="G16" s="44"/>
      <c r="H16" s="109"/>
      <c r="I16" s="103"/>
      <c r="J16" s="45"/>
      <c r="K16" s="45"/>
      <c r="L16" s="45"/>
      <c r="M16" s="45"/>
      <c r="N16" s="45"/>
      <c r="O16" s="103"/>
      <c r="P16" s="103"/>
      <c r="Q16" s="45"/>
      <c r="R16" s="45"/>
      <c r="S16" s="45"/>
      <c r="T16" s="45"/>
      <c r="U16" s="45"/>
      <c r="V16" s="103"/>
      <c r="W16" s="103"/>
      <c r="X16" s="45"/>
      <c r="Y16" s="45"/>
      <c r="Z16" s="45"/>
      <c r="AA16" s="45"/>
      <c r="AB16" s="103"/>
      <c r="AC16" s="103"/>
      <c r="AD16" s="103"/>
      <c r="AE16" s="45"/>
      <c r="AF16" s="45"/>
      <c r="AG16" s="46"/>
      <c r="AH16" s="46"/>
      <c r="AI16" s="86">
        <f t="shared" si="0"/>
        <v>0</v>
      </c>
    </row>
    <row r="17" spans="1:35" ht="35.1" customHeight="1">
      <c r="A17" s="225" t="s">
        <v>8</v>
      </c>
      <c r="B17" s="234" t="str">
        <f>Dati!B15</f>
        <v>Bar o Ristorante</v>
      </c>
      <c r="C17" s="235"/>
      <c r="D17" s="47"/>
      <c r="E17" s="47"/>
      <c r="F17" s="47"/>
      <c r="G17" s="47"/>
      <c r="H17" s="104"/>
      <c r="I17" s="105"/>
      <c r="J17" s="48"/>
      <c r="K17" s="48"/>
      <c r="L17" s="48"/>
      <c r="M17" s="48"/>
      <c r="N17" s="48"/>
      <c r="O17" s="105"/>
      <c r="P17" s="105"/>
      <c r="Q17" s="48"/>
      <c r="R17" s="48"/>
      <c r="S17" s="48"/>
      <c r="T17" s="48"/>
      <c r="U17" s="48"/>
      <c r="V17" s="105"/>
      <c r="W17" s="105"/>
      <c r="X17" s="48"/>
      <c r="Y17" s="48"/>
      <c r="Z17" s="48"/>
      <c r="AA17" s="48"/>
      <c r="AB17" s="105"/>
      <c r="AC17" s="105"/>
      <c r="AD17" s="105"/>
      <c r="AE17" s="48"/>
      <c r="AF17" s="48"/>
      <c r="AG17" s="49"/>
      <c r="AH17" s="49"/>
      <c r="AI17" s="87">
        <f t="shared" si="0"/>
        <v>0</v>
      </c>
    </row>
    <row r="18" spans="1:35" ht="35.1" customHeight="1">
      <c r="A18" s="226"/>
      <c r="B18" s="182" t="str">
        <f>Dati!B16</f>
        <v>Tabacchi</v>
      </c>
      <c r="C18" s="190"/>
      <c r="D18" s="47"/>
      <c r="E18" s="47"/>
      <c r="F18" s="47"/>
      <c r="G18" s="47"/>
      <c r="H18" s="104"/>
      <c r="I18" s="105"/>
      <c r="J18" s="48"/>
      <c r="K18" s="48"/>
      <c r="L18" s="48"/>
      <c r="M18" s="48"/>
      <c r="N18" s="48"/>
      <c r="O18" s="105"/>
      <c r="P18" s="105"/>
      <c r="Q18" s="48"/>
      <c r="R18" s="48"/>
      <c r="S18" s="48"/>
      <c r="T18" s="48"/>
      <c r="U18" s="48"/>
      <c r="V18" s="105"/>
      <c r="W18" s="105"/>
      <c r="X18" s="48"/>
      <c r="Y18" s="48"/>
      <c r="Z18" s="48"/>
      <c r="AA18" s="48"/>
      <c r="AB18" s="105"/>
      <c r="AC18" s="105"/>
      <c r="AD18" s="105"/>
      <c r="AE18" s="48"/>
      <c r="AF18" s="48"/>
      <c r="AG18" s="49"/>
      <c r="AH18" s="49"/>
      <c r="AI18" s="87">
        <f t="shared" si="0"/>
        <v>0</v>
      </c>
    </row>
    <row r="19" spans="1:35" ht="35.1" customHeight="1">
      <c r="A19" s="226"/>
      <c r="B19" s="184" t="str">
        <f>Dati!B17</f>
        <v>Ricariche Varie</v>
      </c>
      <c r="C19" s="185"/>
      <c r="D19" s="47"/>
      <c r="E19" s="47"/>
      <c r="F19" s="48"/>
      <c r="G19" s="47"/>
      <c r="H19" s="104"/>
      <c r="I19" s="104"/>
      <c r="J19" s="48"/>
      <c r="K19" s="48"/>
      <c r="L19" s="48"/>
      <c r="M19" s="48"/>
      <c r="N19" s="48"/>
      <c r="O19" s="105"/>
      <c r="P19" s="104"/>
      <c r="Q19" s="48"/>
      <c r="R19" s="48"/>
      <c r="S19" s="48"/>
      <c r="T19" s="48"/>
      <c r="U19" s="48"/>
      <c r="V19" s="105"/>
      <c r="W19" s="104"/>
      <c r="X19" s="48"/>
      <c r="Y19" s="47"/>
      <c r="Z19" s="48"/>
      <c r="AA19" s="48"/>
      <c r="AB19" s="105"/>
      <c r="AC19" s="105"/>
      <c r="AD19" s="104"/>
      <c r="AE19" s="48"/>
      <c r="AF19" s="48"/>
      <c r="AG19" s="49"/>
      <c r="AH19" s="49"/>
      <c r="AI19" s="87">
        <f t="shared" si="0"/>
        <v>0</v>
      </c>
    </row>
    <row r="20" spans="1:35" ht="35.1" customHeight="1">
      <c r="A20" s="226"/>
      <c r="B20" s="182" t="str">
        <f>Dati!B18</f>
        <v>Viaggi o Ferie</v>
      </c>
      <c r="C20" s="183"/>
      <c r="D20" s="47"/>
      <c r="E20" s="47"/>
      <c r="F20" s="48"/>
      <c r="G20" s="47"/>
      <c r="H20" s="104"/>
      <c r="I20" s="105"/>
      <c r="J20" s="48"/>
      <c r="K20" s="48"/>
      <c r="L20" s="48"/>
      <c r="M20" s="48"/>
      <c r="N20" s="48"/>
      <c r="O20" s="105"/>
      <c r="P20" s="105"/>
      <c r="Q20" s="48"/>
      <c r="R20" s="48"/>
      <c r="S20" s="48"/>
      <c r="T20" s="48"/>
      <c r="U20" s="48"/>
      <c r="V20" s="105"/>
      <c r="W20" s="105"/>
      <c r="X20" s="48"/>
      <c r="Y20" s="48"/>
      <c r="Z20" s="48"/>
      <c r="AA20" s="48"/>
      <c r="AB20" s="105"/>
      <c r="AC20" s="105"/>
      <c r="AD20" s="105"/>
      <c r="AE20" s="48"/>
      <c r="AF20" s="47"/>
      <c r="AG20" s="49"/>
      <c r="AH20" s="49"/>
      <c r="AI20" s="87">
        <f t="shared" si="0"/>
        <v>0</v>
      </c>
    </row>
    <row r="21" spans="1:35" ht="35.1" customHeight="1">
      <c r="A21" s="226"/>
      <c r="B21" s="184" t="str">
        <f>Dati!B19</f>
        <v>Medico o Dentista</v>
      </c>
      <c r="C21" s="185"/>
      <c r="D21" s="47"/>
      <c r="E21" s="47"/>
      <c r="F21" s="48"/>
      <c r="G21" s="47"/>
      <c r="H21" s="104"/>
      <c r="I21" s="105"/>
      <c r="J21" s="47"/>
      <c r="K21" s="47"/>
      <c r="L21" s="48"/>
      <c r="M21" s="48"/>
      <c r="N21" s="48"/>
      <c r="O21" s="105"/>
      <c r="P21" s="105"/>
      <c r="Q21" s="48"/>
      <c r="R21" s="48"/>
      <c r="S21" s="48"/>
      <c r="T21" s="48"/>
      <c r="U21" s="48"/>
      <c r="V21" s="105"/>
      <c r="W21" s="105"/>
      <c r="X21" s="48"/>
      <c r="Y21" s="48"/>
      <c r="Z21" s="48"/>
      <c r="AA21" s="48"/>
      <c r="AB21" s="105"/>
      <c r="AC21" s="105"/>
      <c r="AD21" s="105"/>
      <c r="AE21" s="48"/>
      <c r="AF21" s="48"/>
      <c r="AG21" s="49"/>
      <c r="AH21" s="49"/>
      <c r="AI21" s="87">
        <f t="shared" si="0"/>
        <v>0</v>
      </c>
    </row>
    <row r="22" spans="1:35" ht="35.1" customHeight="1">
      <c r="A22" s="227"/>
      <c r="B22" s="184" t="str">
        <f>Dati!B20</f>
        <v>Calzature o Vestiario</v>
      </c>
      <c r="C22" s="229"/>
      <c r="D22" s="50"/>
      <c r="E22" s="50"/>
      <c r="F22" s="51"/>
      <c r="G22" s="50"/>
      <c r="H22" s="107"/>
      <c r="I22" s="106"/>
      <c r="J22" s="50"/>
      <c r="K22" s="50"/>
      <c r="L22" s="51"/>
      <c r="M22" s="51"/>
      <c r="N22" s="51"/>
      <c r="O22" s="106"/>
      <c r="P22" s="106"/>
      <c r="Q22" s="51"/>
      <c r="R22" s="51"/>
      <c r="S22" s="51"/>
      <c r="T22" s="51"/>
      <c r="U22" s="51"/>
      <c r="V22" s="106"/>
      <c r="W22" s="106"/>
      <c r="X22" s="51"/>
      <c r="Y22" s="51"/>
      <c r="Z22" s="51"/>
      <c r="AA22" s="51"/>
      <c r="AB22" s="106"/>
      <c r="AC22" s="106"/>
      <c r="AD22" s="106"/>
      <c r="AE22" s="51"/>
      <c r="AF22" s="48"/>
      <c r="AG22" s="52"/>
      <c r="AH22" s="52"/>
      <c r="AI22" s="88">
        <f t="shared" si="0"/>
        <v>0</v>
      </c>
    </row>
    <row r="23" spans="1:35" ht="35.1" customHeight="1" thickBot="1">
      <c r="A23" s="228"/>
      <c r="B23" s="230" t="str">
        <f>Dati!B21</f>
        <v>Varie</v>
      </c>
      <c r="C23" s="231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108"/>
      <c r="P23" s="108"/>
      <c r="Q23" s="53"/>
      <c r="R23" s="53"/>
      <c r="S23" s="53"/>
      <c r="T23" s="53"/>
      <c r="U23" s="53"/>
      <c r="V23" s="108"/>
      <c r="W23" s="108"/>
      <c r="X23" s="53"/>
      <c r="Y23" s="53"/>
      <c r="Z23" s="53"/>
      <c r="AA23" s="53"/>
      <c r="AB23" s="108"/>
      <c r="AC23" s="108"/>
      <c r="AD23" s="108"/>
      <c r="AE23" s="53"/>
      <c r="AF23" s="53"/>
      <c r="AG23" s="53"/>
      <c r="AH23" s="53"/>
      <c r="AI23" s="88">
        <f t="shared" si="0"/>
        <v>0</v>
      </c>
    </row>
    <row r="24" spans="1:35" ht="20.100000000000001" customHeight="1">
      <c r="A24" s="202" t="s">
        <v>37</v>
      </c>
      <c r="B24" s="178"/>
      <c r="C24" s="179"/>
      <c r="D24" s="93"/>
      <c r="E24" s="12"/>
      <c r="F24" s="12"/>
      <c r="G24" s="12"/>
      <c r="H24" s="12"/>
      <c r="I24" s="1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38" t="s">
        <v>47</v>
      </c>
      <c r="AB24" s="239"/>
      <c r="AC24" s="239"/>
      <c r="AD24" s="249">
        <f>SUM(AI24+Gennaio!AI24+Febbraio!AI24+Marzo!AI24+Aprile!AI24+Maggio!AI24+Giugno!AI24+Luglio!AI24+Agosto!AI24+Settembre!AI24+Ottobre!AI24+Novembre!AI24)</f>
        <v>0</v>
      </c>
      <c r="AE24" s="250"/>
      <c r="AF24" s="207" t="s">
        <v>12</v>
      </c>
      <c r="AG24" s="259"/>
      <c r="AH24" s="259"/>
      <c r="AI24" s="213">
        <f>SUM(AI3:AI23)</f>
        <v>0</v>
      </c>
    </row>
    <row r="25" spans="1:35" ht="20.100000000000001" customHeight="1">
      <c r="A25" s="203"/>
      <c r="B25" s="180"/>
      <c r="C25" s="181"/>
      <c r="D25" s="94"/>
      <c r="E25" s="12"/>
      <c r="F25" s="12"/>
      <c r="G25" s="12"/>
      <c r="H25" s="12"/>
      <c r="I25" s="1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40"/>
      <c r="AB25" s="241"/>
      <c r="AC25" s="241"/>
      <c r="AD25" s="251"/>
      <c r="AE25" s="252"/>
      <c r="AF25" s="260"/>
      <c r="AG25" s="261"/>
      <c r="AH25" s="261"/>
      <c r="AI25" s="214"/>
    </row>
    <row r="26" spans="1:35" ht="20.100000000000001" customHeight="1" thickBot="1">
      <c r="A26" s="204"/>
      <c r="B26" s="180"/>
      <c r="C26" s="181"/>
      <c r="D26" s="94"/>
      <c r="E26" s="12"/>
      <c r="F26" s="12"/>
      <c r="G26" s="12"/>
      <c r="H26" s="12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42"/>
      <c r="AB26" s="243"/>
      <c r="AC26" s="243"/>
      <c r="AD26" s="253"/>
      <c r="AE26" s="254"/>
      <c r="AF26" s="262"/>
      <c r="AG26" s="263"/>
      <c r="AH26" s="263"/>
      <c r="AI26" s="215"/>
    </row>
  </sheetData>
  <sheetProtection password="E91B" sheet="1" objects="1" scenarios="1" selectLockedCells="1"/>
  <mergeCells count="33">
    <mergeCell ref="AI1:AI2"/>
    <mergeCell ref="AI24:AI26"/>
    <mergeCell ref="A17:A23"/>
    <mergeCell ref="B17:C17"/>
    <mergeCell ref="B19:C19"/>
    <mergeCell ref="B20:C20"/>
    <mergeCell ref="B21:C21"/>
    <mergeCell ref="B22:C22"/>
    <mergeCell ref="B23:C23"/>
    <mergeCell ref="AF24:AH26"/>
    <mergeCell ref="A1:A2"/>
    <mergeCell ref="B1:C2"/>
    <mergeCell ref="A3:A9"/>
    <mergeCell ref="B3:C3"/>
    <mergeCell ref="B4:C4"/>
    <mergeCell ref="AA24:AC26"/>
    <mergeCell ref="AD24:AE26"/>
    <mergeCell ref="A10:A16"/>
    <mergeCell ref="B10:C10"/>
    <mergeCell ref="B11:C11"/>
    <mergeCell ref="B12:C12"/>
    <mergeCell ref="B13:C13"/>
    <mergeCell ref="B14:C14"/>
    <mergeCell ref="B16:C16"/>
    <mergeCell ref="A24:A26"/>
    <mergeCell ref="B24:C26"/>
    <mergeCell ref="B5:C5"/>
    <mergeCell ref="B6:C6"/>
    <mergeCell ref="B8:C8"/>
    <mergeCell ref="B9:C9"/>
    <mergeCell ref="B18:C18"/>
    <mergeCell ref="B15:C15"/>
    <mergeCell ref="B7:C7"/>
  </mergeCells>
  <phoneticPr fontId="5" type="noConversion"/>
  <hyperlinks>
    <hyperlink ref="A1:A2" location="TOTALI!A14" tooltip="Vai ai Totali" display="Dicembre '2010"/>
    <hyperlink ref="A24:A26" location="Riepilogo!A1" tooltip="Vai al Riepilogo Dati" display="RIEPILOGO DATI"/>
  </hyperlinks>
  <pageMargins left="0" right="0" top="0.98425196850393704" bottom="0" header="0.51181102362204722" footer="0.51181102362204722"/>
  <pageSetup paperSize="9" scale="35" orientation="landscape" horizontalDpi="300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5"/>
  <dimension ref="A1:E40"/>
  <sheetViews>
    <sheetView showGridLines="0" showRowColHeaders="0" zoomScale="60" zoomScaleNormal="60" workbookViewId="0">
      <pane xSplit="5" ySplit="18" topLeftCell="F19" activePane="bottomRight" state="frozen"/>
      <selection pane="topRight" activeCell="F1" sqref="F1"/>
      <selection pane="bottomLeft" activeCell="A19" sqref="A19"/>
      <selection pane="bottomRight" activeCell="A3" sqref="A3"/>
    </sheetView>
  </sheetViews>
  <sheetFormatPr defaultRowHeight="15.75"/>
  <cols>
    <col min="1" max="1" width="52.625" style="2" customWidth="1"/>
    <col min="2" max="5" width="52.625" style="1" customWidth="1"/>
    <col min="6" max="16384" width="9" style="1"/>
  </cols>
  <sheetData>
    <row r="1" spans="1:5" ht="90" customHeight="1" thickBot="1">
      <c r="A1" s="274"/>
      <c r="B1" s="275"/>
      <c r="C1" s="275"/>
      <c r="D1" s="275"/>
      <c r="E1" s="276"/>
    </row>
    <row r="2" spans="1:5" ht="54.95" customHeight="1" thickBot="1">
      <c r="A2" s="74" t="s">
        <v>31</v>
      </c>
      <c r="B2" s="70" t="s">
        <v>13</v>
      </c>
      <c r="C2" s="71" t="s">
        <v>14</v>
      </c>
      <c r="D2" s="72" t="s">
        <v>15</v>
      </c>
      <c r="E2" s="73" t="s">
        <v>38</v>
      </c>
    </row>
    <row r="3" spans="1:5" ht="45" customHeight="1">
      <c r="A3" s="134" t="s">
        <v>16</v>
      </c>
      <c r="B3" s="62">
        <f>SUM(Gennaio!AI3:AI9)</f>
        <v>0</v>
      </c>
      <c r="C3" s="55">
        <f>SUM(Gennaio!AI10:AI16)</f>
        <v>0</v>
      </c>
      <c r="D3" s="57">
        <f>SUM(Gennaio!AI17:AI23)</f>
        <v>0</v>
      </c>
      <c r="E3" s="54">
        <f t="shared" ref="E3:E14" si="0">SUM(B3+C3+D3)</f>
        <v>0</v>
      </c>
    </row>
    <row r="4" spans="1:5" ht="45" customHeight="1">
      <c r="A4" s="135" t="s">
        <v>17</v>
      </c>
      <c r="B4" s="63">
        <f>SUM(Febbraio!AI3:AI9)</f>
        <v>0</v>
      </c>
      <c r="C4" s="56">
        <f>SUM(Febbraio!AI10:AI16)</f>
        <v>0</v>
      </c>
      <c r="D4" s="58">
        <f>SUM(Febbraio!AI17:AI23)</f>
        <v>0</v>
      </c>
      <c r="E4" s="39">
        <f t="shared" si="0"/>
        <v>0</v>
      </c>
    </row>
    <row r="5" spans="1:5" ht="45" customHeight="1">
      <c r="A5" s="136" t="s">
        <v>18</v>
      </c>
      <c r="B5" s="62">
        <f>SUM(Marzo!AI3:AI9)</f>
        <v>0</v>
      </c>
      <c r="C5" s="55">
        <f>SUM(Marzo!AI10:AI16)</f>
        <v>0</v>
      </c>
      <c r="D5" s="59">
        <f>SUM(Marzo!AI17:AI23)</f>
        <v>0</v>
      </c>
      <c r="E5" s="54">
        <f t="shared" si="0"/>
        <v>0</v>
      </c>
    </row>
    <row r="6" spans="1:5" ht="45" customHeight="1">
      <c r="A6" s="135" t="s">
        <v>19</v>
      </c>
      <c r="B6" s="63">
        <f>SUM(Aprile!AI3:AI9)</f>
        <v>0</v>
      </c>
      <c r="C6" s="56">
        <f>SUM(Aprile!AI10:AI16)</f>
        <v>0</v>
      </c>
      <c r="D6" s="58">
        <f>SUM(Aprile!AI17:AI23)</f>
        <v>0</v>
      </c>
      <c r="E6" s="39">
        <f t="shared" si="0"/>
        <v>0</v>
      </c>
    </row>
    <row r="7" spans="1:5" ht="45" customHeight="1">
      <c r="A7" s="136" t="s">
        <v>20</v>
      </c>
      <c r="B7" s="62">
        <f>SUM(Maggio!AI3:AI9)</f>
        <v>0</v>
      </c>
      <c r="C7" s="55">
        <f>SUM(Maggio!AI10:AI16)</f>
        <v>0</v>
      </c>
      <c r="D7" s="59">
        <f>SUM(Maggio!AI17:AI23)</f>
        <v>0</v>
      </c>
      <c r="E7" s="54">
        <f t="shared" si="0"/>
        <v>0</v>
      </c>
    </row>
    <row r="8" spans="1:5" ht="45" customHeight="1">
      <c r="A8" s="135" t="s">
        <v>21</v>
      </c>
      <c r="B8" s="63">
        <f>SUM(Giugno!AI3:AI9)</f>
        <v>0</v>
      </c>
      <c r="C8" s="56">
        <f>SUM(Giugno!AI10:AI16)</f>
        <v>0</v>
      </c>
      <c r="D8" s="58">
        <f>SUM(Giugno!AI17:AI23)</f>
        <v>0</v>
      </c>
      <c r="E8" s="39">
        <f t="shared" si="0"/>
        <v>0</v>
      </c>
    </row>
    <row r="9" spans="1:5" ht="45" customHeight="1">
      <c r="A9" s="136" t="s">
        <v>22</v>
      </c>
      <c r="B9" s="62">
        <f>SUM(Luglio!AI3:AI9)</f>
        <v>0</v>
      </c>
      <c r="C9" s="55">
        <f>SUM(Luglio!AI10:AI16)</f>
        <v>0</v>
      </c>
      <c r="D9" s="59">
        <f>SUM(Luglio!AI17:AI23)</f>
        <v>0</v>
      </c>
      <c r="E9" s="54">
        <f t="shared" si="0"/>
        <v>0</v>
      </c>
    </row>
    <row r="10" spans="1:5" ht="45" customHeight="1">
      <c r="A10" s="135" t="s">
        <v>23</v>
      </c>
      <c r="B10" s="63">
        <f>SUM(Agosto!AI3:AI9)</f>
        <v>0</v>
      </c>
      <c r="C10" s="56">
        <f>SUM(Agosto!AI10:AI16)</f>
        <v>0</v>
      </c>
      <c r="D10" s="58">
        <f>SUM(Agosto!AI17:AI23)</f>
        <v>0</v>
      </c>
      <c r="E10" s="39">
        <f t="shared" si="0"/>
        <v>0</v>
      </c>
    </row>
    <row r="11" spans="1:5" ht="45" customHeight="1">
      <c r="A11" s="136" t="s">
        <v>24</v>
      </c>
      <c r="B11" s="62">
        <f>SUM(Settembre!AI3:AI9)</f>
        <v>0</v>
      </c>
      <c r="C11" s="55">
        <f>SUM(Settembre!AI10:AI16)</f>
        <v>0</v>
      </c>
      <c r="D11" s="59">
        <f>SUM(Settembre!AI17:AI23)</f>
        <v>0</v>
      </c>
      <c r="E11" s="54">
        <f t="shared" si="0"/>
        <v>0</v>
      </c>
    </row>
    <row r="12" spans="1:5" ht="45" customHeight="1">
      <c r="A12" s="135" t="s">
        <v>25</v>
      </c>
      <c r="B12" s="63">
        <f>SUM(Ottobre!AI3:AI9)</f>
        <v>0</v>
      </c>
      <c r="C12" s="56">
        <f>SUM(Ottobre!AI10:AI16)</f>
        <v>0</v>
      </c>
      <c r="D12" s="58">
        <f>SUM(Ottobre!AI17:AI23)</f>
        <v>0</v>
      </c>
      <c r="E12" s="39">
        <f t="shared" si="0"/>
        <v>0</v>
      </c>
    </row>
    <row r="13" spans="1:5" ht="45" customHeight="1">
      <c r="A13" s="136" t="s">
        <v>26</v>
      </c>
      <c r="B13" s="62">
        <f>SUM(Novembre!AI3:AI9)</f>
        <v>0</v>
      </c>
      <c r="C13" s="55">
        <f>SUM(Novembre!AI10:AI16)</f>
        <v>0</v>
      </c>
      <c r="D13" s="59">
        <f>SUM(Novembre!AI17:AI23)</f>
        <v>0</v>
      </c>
      <c r="E13" s="54">
        <f t="shared" si="0"/>
        <v>0</v>
      </c>
    </row>
    <row r="14" spans="1:5" ht="45" customHeight="1">
      <c r="A14" s="135" t="s">
        <v>27</v>
      </c>
      <c r="B14" s="63">
        <f>SUM(Dicembre!AI3:AI9)</f>
        <v>0</v>
      </c>
      <c r="C14" s="56">
        <f>SUM(Dicembre!AI10:AI16)</f>
        <v>0</v>
      </c>
      <c r="D14" s="58">
        <f>SUM(Dicembre!AI17:AI23)</f>
        <v>0</v>
      </c>
      <c r="E14" s="39">
        <f t="shared" si="0"/>
        <v>0</v>
      </c>
    </row>
    <row r="15" spans="1:5" ht="54.95" customHeight="1" thickBot="1">
      <c r="A15" s="69" t="s">
        <v>28</v>
      </c>
      <c r="B15" s="60">
        <f>SUM(B3:B14)</f>
        <v>0</v>
      </c>
      <c r="C15" s="60">
        <f>SUM(C3:C14)</f>
        <v>0</v>
      </c>
      <c r="D15" s="61">
        <f>SUM(D3:D14)</f>
        <v>0</v>
      </c>
      <c r="E15" s="16"/>
    </row>
    <row r="16" spans="1:5" ht="20.100000000000001" customHeight="1" thickTop="1">
      <c r="A16" s="282" t="s">
        <v>29</v>
      </c>
      <c r="B16" s="283"/>
      <c r="C16" s="268">
        <f>SUM(B15+C15+D15)</f>
        <v>0</v>
      </c>
      <c r="D16" s="269"/>
      <c r="E16" s="14"/>
    </row>
    <row r="17" spans="1:5" ht="20.100000000000001" customHeight="1">
      <c r="A17" s="284"/>
      <c r="B17" s="285"/>
      <c r="C17" s="270"/>
      <c r="D17" s="271"/>
      <c r="E17" s="14"/>
    </row>
    <row r="18" spans="1:5" ht="20.100000000000001" customHeight="1" thickBot="1">
      <c r="A18" s="286"/>
      <c r="B18" s="287"/>
      <c r="C18" s="272"/>
      <c r="D18" s="273"/>
      <c r="E18" s="14"/>
    </row>
    <row r="19" spans="1:5" ht="14.1" customHeight="1" thickTop="1">
      <c r="A19" s="15"/>
      <c r="B19" s="14"/>
      <c r="C19" s="14"/>
      <c r="D19" s="14"/>
      <c r="E19" s="14"/>
    </row>
    <row r="20" spans="1:5">
      <c r="A20" s="15"/>
      <c r="B20" s="14"/>
      <c r="C20" s="14"/>
      <c r="D20" s="14"/>
      <c r="E20" s="14"/>
    </row>
    <row r="21" spans="1:5">
      <c r="A21" s="15"/>
      <c r="B21" s="14"/>
      <c r="C21" s="14"/>
      <c r="D21" s="14"/>
      <c r="E21" s="14"/>
    </row>
    <row r="22" spans="1:5">
      <c r="A22" s="15"/>
      <c r="B22" s="14"/>
      <c r="C22" s="14"/>
      <c r="D22" s="14"/>
      <c r="E22" s="14"/>
    </row>
    <row r="23" spans="1:5">
      <c r="A23" s="15"/>
      <c r="B23" s="14"/>
      <c r="C23" s="14"/>
      <c r="D23" s="14"/>
      <c r="E23" s="14"/>
    </row>
    <row r="24" spans="1:5">
      <c r="A24" s="15"/>
      <c r="B24" s="14"/>
      <c r="C24" s="14"/>
      <c r="D24" s="14"/>
      <c r="E24" s="14"/>
    </row>
    <row r="25" spans="1:5">
      <c r="A25" s="15"/>
      <c r="B25" s="14"/>
      <c r="C25" s="14"/>
      <c r="D25" s="14"/>
      <c r="E25" s="14"/>
    </row>
    <row r="26" spans="1:5">
      <c r="A26" s="15"/>
      <c r="B26" s="14"/>
      <c r="C26" s="14"/>
      <c r="D26" s="14"/>
      <c r="E26" s="14"/>
    </row>
    <row r="27" spans="1:5">
      <c r="A27" s="15"/>
      <c r="B27" s="14"/>
      <c r="C27" s="14"/>
      <c r="D27" s="14"/>
      <c r="E27" s="14"/>
    </row>
    <row r="28" spans="1:5">
      <c r="A28" s="15"/>
      <c r="B28" s="14"/>
      <c r="C28" s="14"/>
      <c r="D28" s="14"/>
      <c r="E28" s="14"/>
    </row>
    <row r="29" spans="1:5">
      <c r="A29" s="15"/>
      <c r="B29" s="14"/>
      <c r="C29" s="14"/>
      <c r="D29" s="14"/>
      <c r="E29" s="14"/>
    </row>
    <row r="30" spans="1:5">
      <c r="A30" s="15"/>
      <c r="B30" s="14"/>
      <c r="C30" s="14"/>
      <c r="D30" s="14"/>
      <c r="E30" s="14"/>
    </row>
    <row r="31" spans="1:5">
      <c r="A31" s="15"/>
      <c r="B31" s="14"/>
      <c r="C31" s="14"/>
      <c r="D31" s="14"/>
      <c r="E31" s="14"/>
    </row>
    <row r="32" spans="1:5">
      <c r="A32" s="15"/>
      <c r="B32" s="14"/>
      <c r="C32" s="14"/>
      <c r="D32" s="14"/>
      <c r="E32" s="14"/>
    </row>
    <row r="33" spans="1:5">
      <c r="A33" s="15"/>
      <c r="B33" s="14"/>
      <c r="C33" s="14"/>
      <c r="D33" s="14"/>
      <c r="E33" s="14"/>
    </row>
    <row r="34" spans="1:5">
      <c r="A34" s="15"/>
      <c r="B34" s="14"/>
      <c r="C34" s="14"/>
      <c r="D34" s="14"/>
      <c r="E34" s="14"/>
    </row>
    <row r="35" spans="1:5">
      <c r="A35" s="15"/>
      <c r="B35" s="14"/>
      <c r="C35" s="14"/>
      <c r="D35" s="14"/>
      <c r="E35" s="14"/>
    </row>
    <row r="36" spans="1:5">
      <c r="A36" s="15"/>
      <c r="B36" s="14"/>
      <c r="C36" s="14"/>
      <c r="D36" s="14"/>
      <c r="E36" s="14"/>
    </row>
    <row r="37" spans="1:5">
      <c r="A37" s="15"/>
      <c r="B37" s="14"/>
      <c r="C37" s="14"/>
      <c r="D37" s="14"/>
      <c r="E37" s="14"/>
    </row>
    <row r="38" spans="1:5">
      <c r="A38" s="15"/>
      <c r="B38" s="14"/>
      <c r="C38" s="14"/>
      <c r="D38" s="14"/>
      <c r="E38" s="14"/>
    </row>
    <row r="39" spans="1:5">
      <c r="A39" s="15"/>
      <c r="B39" s="14"/>
      <c r="C39" s="14"/>
      <c r="D39" s="14"/>
      <c r="E39" s="14"/>
    </row>
    <row r="40" spans="1:5">
      <c r="E40" s="14"/>
    </row>
  </sheetData>
  <sheetProtection password="E91B" sheet="1" objects="1" scenarios="1" selectLockedCells="1"/>
  <mergeCells count="3">
    <mergeCell ref="A16:B18"/>
    <mergeCell ref="C16:D18"/>
    <mergeCell ref="A1:E1"/>
  </mergeCells>
  <phoneticPr fontId="5" type="noConversion"/>
  <hyperlinks>
    <hyperlink ref="A13" location="GRAFICI!S35:AA51" tooltip="Vai al grafico" display="Novembre"/>
    <hyperlink ref="A14" location="GRAFICI!S52:AA68" tooltip="Vai al Grafico" display="Dicembre"/>
    <hyperlink ref="A12" location="GRAFICI!S18:AA34" tooltip="Vai al Grafico" display="Ottobre"/>
    <hyperlink ref="A11" location="GRAFICI!S1:AA17" tooltip="Vai al Grafico" display="Settembre"/>
    <hyperlink ref="A10" location="GRAFICI!J52:R68" tooltip="Vai al Grafico" display="Agosto"/>
    <hyperlink ref="A9" location="GRAFICI!J35:R51" tooltip="Vai al Grafico" display="Luglio"/>
    <hyperlink ref="A8" location="GRAFICI!J18:R34" tooltip="Vai al Grafico" display="Giugno"/>
    <hyperlink ref="A7" location="GRAFICI!J1:R17" tooltip="Vai al Grafico" display="Maggio"/>
    <hyperlink ref="A6" location="GRAFICI!A52:I68" tooltip="Vai al Grafico" display="Aprile"/>
    <hyperlink ref="A5" location="GRAFICI!A35:I51" tooltip="Vai al Grafico" display="Marzo"/>
    <hyperlink ref="A4" location="GRAFICI!A18:I34" tooltip="Vai al Grafico" display="Febbraio"/>
    <hyperlink ref="A3" location="GRAFICI!A1:I17" tooltip="Vai al Grafico" display="Gennaio"/>
    <hyperlink ref="A15" location="GRAFICI!AB26:AJ42" tooltip="Vai al Grafico" display="TOTALI  ANNO"/>
  </hyperlinks>
  <pageMargins left="0" right="0" top="0.39370078740157483" bottom="0" header="0.51181102362204722" footer="0.51181102362204722"/>
  <pageSetup paperSize="9" scale="70" orientation="landscape" horizont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6"/>
  <dimension ref="A1:AJ68"/>
  <sheetViews>
    <sheetView showGridLines="0" showRowColHeaders="0" zoomScale="105" zoomScaleNormal="105" workbookViewId="0">
      <selection activeCell="A17" sqref="A17:I17"/>
    </sheetView>
  </sheetViews>
  <sheetFormatPr defaultRowHeight="21" customHeight="1"/>
  <cols>
    <col min="1" max="36" width="16.625" style="9" customWidth="1"/>
    <col min="37" max="16384" width="9" style="9"/>
  </cols>
  <sheetData>
    <row r="1" spans="1:27" ht="27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27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7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7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27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27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7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27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7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27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27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27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27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27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27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27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36" ht="24.95" customHeight="1">
      <c r="A17" s="279" t="s">
        <v>30</v>
      </c>
      <c r="B17" s="280"/>
      <c r="C17" s="280"/>
      <c r="D17" s="280"/>
      <c r="E17" s="280"/>
      <c r="F17" s="280"/>
      <c r="G17" s="280"/>
      <c r="H17" s="280"/>
      <c r="I17" s="280"/>
      <c r="J17" s="279" t="s">
        <v>30</v>
      </c>
      <c r="K17" s="280"/>
      <c r="L17" s="280"/>
      <c r="M17" s="280"/>
      <c r="N17" s="280"/>
      <c r="O17" s="280"/>
      <c r="P17" s="280"/>
      <c r="Q17" s="280"/>
      <c r="R17" s="280"/>
      <c r="S17" s="279" t="s">
        <v>30</v>
      </c>
      <c r="T17" s="280"/>
      <c r="U17" s="280"/>
      <c r="V17" s="280"/>
      <c r="W17" s="280"/>
      <c r="X17" s="280"/>
      <c r="Y17" s="280"/>
      <c r="Z17" s="280"/>
      <c r="AA17" s="280"/>
    </row>
    <row r="18" spans="1:36" ht="27.95" customHeight="1">
      <c r="A18" s="10"/>
      <c r="B18" s="10"/>
      <c r="C18" s="10"/>
      <c r="D18" s="10"/>
      <c r="E18" s="10"/>
      <c r="F18" s="10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36" ht="27.9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36" ht="27.9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36" ht="27.9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36" ht="27.9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36" ht="27.9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36" ht="27.9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36" ht="27.9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27.9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27.9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27.9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27.9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27.9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27.9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27.9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24.9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24.95" customHeight="1">
      <c r="A34" s="277" t="s">
        <v>30</v>
      </c>
      <c r="B34" s="278"/>
      <c r="C34" s="278"/>
      <c r="D34" s="278"/>
      <c r="E34" s="278"/>
      <c r="F34" s="278"/>
      <c r="G34" s="278"/>
      <c r="H34" s="278"/>
      <c r="I34" s="278"/>
      <c r="J34" s="277" t="s">
        <v>30</v>
      </c>
      <c r="K34" s="278"/>
      <c r="L34" s="278"/>
      <c r="M34" s="278"/>
      <c r="N34" s="278"/>
      <c r="O34" s="278"/>
      <c r="P34" s="278"/>
      <c r="Q34" s="278"/>
      <c r="R34" s="278"/>
      <c r="S34" s="277" t="s">
        <v>30</v>
      </c>
      <c r="T34" s="278"/>
      <c r="U34" s="278"/>
      <c r="V34" s="278"/>
      <c r="W34" s="278"/>
      <c r="X34" s="278"/>
      <c r="Y34" s="278"/>
      <c r="Z34" s="278"/>
      <c r="AA34" s="278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27.9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27.9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27.9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27.9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27.9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27.9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27.9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24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279" t="s">
        <v>30</v>
      </c>
      <c r="AC42" s="281"/>
      <c r="AD42" s="281"/>
      <c r="AE42" s="281"/>
      <c r="AF42" s="281"/>
      <c r="AG42" s="281"/>
      <c r="AH42" s="281"/>
      <c r="AI42" s="281"/>
      <c r="AJ42" s="281"/>
    </row>
    <row r="43" spans="1:36" ht="27.9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36" ht="27.9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36" ht="27.9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36" ht="27.9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36" ht="27.9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36" ht="27.9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27.9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27.9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24.95" customHeight="1">
      <c r="A51" s="277" t="s">
        <v>30</v>
      </c>
      <c r="B51" s="278"/>
      <c r="C51" s="278"/>
      <c r="D51" s="278"/>
      <c r="E51" s="278"/>
      <c r="F51" s="278"/>
      <c r="G51" s="278"/>
      <c r="H51" s="278"/>
      <c r="I51" s="278"/>
      <c r="J51" s="277" t="s">
        <v>30</v>
      </c>
      <c r="K51" s="278"/>
      <c r="L51" s="278"/>
      <c r="M51" s="278"/>
      <c r="N51" s="278"/>
      <c r="O51" s="278"/>
      <c r="P51" s="278"/>
      <c r="Q51" s="278"/>
      <c r="R51" s="278"/>
      <c r="S51" s="277" t="s">
        <v>30</v>
      </c>
      <c r="T51" s="278"/>
      <c r="U51" s="278"/>
      <c r="V51" s="278"/>
      <c r="W51" s="278"/>
      <c r="X51" s="278"/>
      <c r="Y51" s="278"/>
      <c r="Z51" s="278"/>
      <c r="AA51" s="278"/>
    </row>
    <row r="52" spans="1:27" ht="27" customHeight="1">
      <c r="A52" s="40" t="s">
        <v>39</v>
      </c>
      <c r="B52" s="40"/>
      <c r="C52" s="40"/>
      <c r="D52" s="40"/>
      <c r="E52" s="40"/>
      <c r="F52" s="40"/>
      <c r="G52" s="40"/>
      <c r="H52" s="40"/>
      <c r="I52" s="4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27" customHeight="1">
      <c r="A53" s="40"/>
      <c r="B53" s="40"/>
      <c r="C53" s="40"/>
      <c r="D53" s="40"/>
      <c r="E53" s="40"/>
      <c r="F53" s="40"/>
      <c r="G53" s="40"/>
      <c r="H53" s="40"/>
      <c r="I53" s="4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27" customHeight="1">
      <c r="A54" s="40"/>
      <c r="B54" s="40"/>
      <c r="C54" s="40"/>
      <c r="D54" s="40"/>
      <c r="E54" s="40"/>
      <c r="F54" s="40"/>
      <c r="G54" s="40"/>
      <c r="H54" s="40"/>
      <c r="I54" s="4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27" customHeight="1">
      <c r="A55" s="40"/>
      <c r="B55" s="40"/>
      <c r="C55" s="40"/>
      <c r="D55" s="40"/>
      <c r="E55" s="40"/>
      <c r="F55" s="40"/>
      <c r="G55" s="40"/>
      <c r="H55" s="40"/>
      <c r="I55" s="4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27" customHeight="1">
      <c r="A56" s="40"/>
      <c r="B56" s="40"/>
      <c r="C56" s="40"/>
      <c r="D56" s="40"/>
      <c r="E56" s="40"/>
      <c r="F56" s="40"/>
      <c r="G56" s="40"/>
      <c r="H56" s="40"/>
      <c r="I56" s="4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27" customHeight="1">
      <c r="A57" s="40"/>
      <c r="B57" s="40"/>
      <c r="C57" s="40"/>
      <c r="D57" s="40"/>
      <c r="E57" s="40"/>
      <c r="F57" s="40"/>
      <c r="G57" s="40"/>
      <c r="H57" s="40"/>
      <c r="I57" s="4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27" customHeight="1">
      <c r="A58" s="40"/>
      <c r="B58" s="40"/>
      <c r="C58" s="40"/>
      <c r="D58" s="40"/>
      <c r="E58" s="40"/>
      <c r="F58" s="40"/>
      <c r="G58" s="40"/>
      <c r="H58" s="40"/>
      <c r="I58" s="4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27" customHeight="1">
      <c r="A59" s="40"/>
      <c r="B59" s="40"/>
      <c r="C59" s="40"/>
      <c r="D59" s="40"/>
      <c r="E59" s="40"/>
      <c r="F59" s="40"/>
      <c r="G59" s="40"/>
      <c r="H59" s="40"/>
      <c r="I59" s="4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27" customHeight="1">
      <c r="A60" s="40"/>
      <c r="B60" s="40"/>
      <c r="C60" s="40"/>
      <c r="D60" s="40"/>
      <c r="E60" s="40"/>
      <c r="F60" s="40"/>
      <c r="G60" s="40"/>
      <c r="H60" s="40"/>
      <c r="I60" s="4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27" customHeight="1">
      <c r="A61" s="40"/>
      <c r="B61" s="40"/>
      <c r="C61" s="40"/>
      <c r="D61" s="40"/>
      <c r="E61" s="40"/>
      <c r="F61" s="40"/>
      <c r="G61" s="40"/>
      <c r="H61" s="40"/>
      <c r="I61" s="4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27" customHeight="1">
      <c r="A62" s="40"/>
      <c r="B62" s="40"/>
      <c r="C62" s="40"/>
      <c r="D62" s="40"/>
      <c r="E62" s="40"/>
      <c r="F62" s="40"/>
      <c r="G62" s="40"/>
      <c r="H62" s="40"/>
      <c r="I62" s="4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27" customHeight="1">
      <c r="A63" s="40"/>
      <c r="B63" s="40"/>
      <c r="C63" s="40"/>
      <c r="D63" s="40"/>
      <c r="E63" s="40"/>
      <c r="F63" s="40"/>
      <c r="G63" s="40"/>
      <c r="H63" s="40"/>
      <c r="I63" s="4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27" customHeight="1">
      <c r="A64" s="40"/>
      <c r="B64" s="40"/>
      <c r="C64" s="40"/>
      <c r="D64" s="40"/>
      <c r="E64" s="40"/>
      <c r="F64" s="40"/>
      <c r="G64" s="40"/>
      <c r="H64" s="40"/>
      <c r="I64" s="4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27" customHeight="1">
      <c r="A65" s="40"/>
      <c r="B65" s="40"/>
      <c r="C65" s="40"/>
      <c r="D65" s="40"/>
      <c r="E65" s="40"/>
      <c r="F65" s="40"/>
      <c r="G65" s="40"/>
      <c r="H65" s="40"/>
      <c r="I65" s="4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27" customHeight="1">
      <c r="A66" s="40"/>
      <c r="B66" s="40"/>
      <c r="C66" s="40"/>
      <c r="D66" s="40"/>
      <c r="E66" s="40"/>
      <c r="F66" s="40"/>
      <c r="G66" s="40"/>
      <c r="H66" s="40"/>
      <c r="I66" s="4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27" customHeight="1">
      <c r="A67" s="40"/>
      <c r="B67" s="40"/>
      <c r="C67" s="40"/>
      <c r="D67" s="40"/>
      <c r="E67" s="40"/>
      <c r="F67" s="40"/>
      <c r="G67" s="40"/>
      <c r="H67" s="40"/>
      <c r="I67" s="4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24.95" customHeight="1">
      <c r="A68" s="279" t="s">
        <v>30</v>
      </c>
      <c r="B68" s="280"/>
      <c r="C68" s="280"/>
      <c r="D68" s="280"/>
      <c r="E68" s="280"/>
      <c r="F68" s="280"/>
      <c r="G68" s="280"/>
      <c r="H68" s="280"/>
      <c r="I68" s="280"/>
      <c r="J68" s="279" t="s">
        <v>30</v>
      </c>
      <c r="K68" s="281"/>
      <c r="L68" s="281"/>
      <c r="M68" s="281"/>
      <c r="N68" s="281"/>
      <c r="O68" s="281"/>
      <c r="P68" s="281"/>
      <c r="Q68" s="281"/>
      <c r="R68" s="281"/>
      <c r="S68" s="279" t="s">
        <v>30</v>
      </c>
      <c r="T68" s="280"/>
      <c r="U68" s="280"/>
      <c r="V68" s="280"/>
      <c r="W68" s="280"/>
      <c r="X68" s="280"/>
      <c r="Y68" s="280"/>
      <c r="Z68" s="280"/>
      <c r="AA68" s="280"/>
    </row>
  </sheetData>
  <sheetProtection password="E91B" sheet="1" objects="1" scenarios="1" selectLockedCells="1"/>
  <mergeCells count="13">
    <mergeCell ref="AB42:AJ42"/>
    <mergeCell ref="A34:I34"/>
    <mergeCell ref="S17:AA17"/>
    <mergeCell ref="S34:AA34"/>
    <mergeCell ref="J34:R34"/>
    <mergeCell ref="J17:R17"/>
    <mergeCell ref="S51:AA51"/>
    <mergeCell ref="S68:AA68"/>
    <mergeCell ref="A17:I17"/>
    <mergeCell ref="A51:I51"/>
    <mergeCell ref="A68:I68"/>
    <mergeCell ref="J51:R51"/>
    <mergeCell ref="J68:R68"/>
  </mergeCells>
  <phoneticPr fontId="5" type="noConversion"/>
  <hyperlinks>
    <hyperlink ref="A51:F51" location="Marzo_11!A1" tooltip="Torna al Mese" display="RITORNO"/>
    <hyperlink ref="A68:F68" location="Aprile_11!A1" tooltip="Torna al Mese" display="RITORNO"/>
    <hyperlink ref="J68:O68" location="Agosto_11!A1" tooltip="Torna al Mese" display="RITORNO"/>
    <hyperlink ref="J51:O51" location="Luglio_11!A1" tooltip="Torna al Mese" display="RITORNO"/>
    <hyperlink ref="J34:O34" location="Giugno_11!A1" tooltip="Torna al Mese" display="RITORNO"/>
    <hyperlink ref="J17:O17" location="Maggio_11!A1" tooltip="Torna al Mese" display="RITORNO"/>
    <hyperlink ref="S51:X51" location="Novembre_11!A1" tooltip="Torna al Mese" display="RITORNO"/>
    <hyperlink ref="AB42:AG42" location="TOTALI!A1" tooltip="Torna ai Totali" display="RITORNO"/>
    <hyperlink ref="S17:X17" location="Settembre_11!A1" tooltip="Torna al Mese" display="RITORNO"/>
    <hyperlink ref="S34:X34" location="Ottobre_11!A1" tooltip="Torna al Mese" display="RITORNO"/>
    <hyperlink ref="S68:X68" location="Dicembre_11!A1" tooltip="Torna al Mese" display="RITORNO"/>
    <hyperlink ref="A34:F34" location="Febbraio_11!A1" tooltip="Torna al Mese" display="RITORNO"/>
    <hyperlink ref="A17:F17" location="Gennaio_11!A1" tooltip="Torna al Mese" display="RITORNO"/>
    <hyperlink ref="AB42:AJ42" location="TOTALI!A2" tooltip="Torna ai Totali" display="RITORNO"/>
    <hyperlink ref="A17:I17" location="Gennaio!D3" tooltip="Torna al Mese" display="RITORNO"/>
    <hyperlink ref="A34:I34" location="Febbraio!D3" tooltip="Torna al Mese" display="RITORNO"/>
    <hyperlink ref="A51:I51" location="Marzo!D3" tooltip="Torna al Mese" display="RITORNO"/>
    <hyperlink ref="A68:I68" location="Aprile!D3" tooltip="RITORNO" display="RITORNO"/>
    <hyperlink ref="J17:R17" location="Maggio!D3" tooltip="Torna al Mese" display="RITORNO"/>
    <hyperlink ref="J34:R34" location="Giugno!D3" tooltip="Torna al Mese" display="RITORNO"/>
    <hyperlink ref="J51:R51" location="Luglio!D3" tooltip="Torna al Mese" display="RITORNO"/>
    <hyperlink ref="J68:R68" location="Agosto!D3" tooltip="Torna al Mese" display="RITORNO"/>
    <hyperlink ref="S17:AA17" location="Settembre!D3" tooltip="Torna al Mese" display="RITORNO"/>
    <hyperlink ref="S34:AA34" location="Ottobre!D3" tooltip="Torna al Mese" display="RITORNO"/>
    <hyperlink ref="S51:AA51" location="Novembre!D3" tooltip="Torna al Mese" display="RITORNO"/>
    <hyperlink ref="S68:AA68" location="Dicembre!D3" tooltip="Torna al Mese" display="RITORNO"/>
    <hyperlink ref="A52:I68" location="Aprile!A1" tooltip="RITORNO" display="Aprile!A1"/>
  </hyperlinks>
  <pageMargins left="0" right="0" top="0" bottom="0" header="0.51181102362204722" footer="0.51181102362204722"/>
  <pageSetup paperSize="9" scale="33" orientation="landscape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7"/>
  <dimension ref="B1:B14"/>
  <sheetViews>
    <sheetView showGridLines="0" showRowColHeaders="0" tabSelected="1" zoomScale="78" zoomScaleNormal="78" workbookViewId="0">
      <pane xSplit="3" ySplit="14" topLeftCell="D15" activePane="bottomRight" state="frozen"/>
      <selection pane="topRight" activeCell="D1" sqref="D1"/>
      <selection pane="bottomLeft" activeCell="A14" sqref="A14"/>
      <selection pane="bottomRight" activeCell="B1" sqref="B1"/>
    </sheetView>
  </sheetViews>
  <sheetFormatPr defaultRowHeight="15.75"/>
  <cols>
    <col min="1" max="1" width="20.625" customWidth="1"/>
    <col min="2" max="2" width="170.625" customWidth="1"/>
    <col min="3" max="3" width="18.625" customWidth="1"/>
  </cols>
  <sheetData>
    <row r="1" spans="2:2" ht="50.1" customHeight="1">
      <c r="B1" s="64" t="s">
        <v>73</v>
      </c>
    </row>
    <row r="2" spans="2:2" ht="48" customHeight="1">
      <c r="B2" s="66" t="s">
        <v>54</v>
      </c>
    </row>
    <row r="3" spans="2:2" ht="48" customHeight="1">
      <c r="B3" s="66" t="s">
        <v>57</v>
      </c>
    </row>
    <row r="4" spans="2:2" ht="48" customHeight="1">
      <c r="B4" s="66" t="s">
        <v>59</v>
      </c>
    </row>
    <row r="5" spans="2:2" ht="48" customHeight="1">
      <c r="B5" s="66" t="s">
        <v>48</v>
      </c>
    </row>
    <row r="6" spans="2:2" ht="48" customHeight="1">
      <c r="B6" s="66" t="s">
        <v>72</v>
      </c>
    </row>
    <row r="7" spans="2:2" ht="48" customHeight="1">
      <c r="B7" s="67" t="s">
        <v>60</v>
      </c>
    </row>
    <row r="8" spans="2:2" ht="48" customHeight="1">
      <c r="B8" s="90" t="s">
        <v>63</v>
      </c>
    </row>
    <row r="9" spans="2:2" ht="48" customHeight="1">
      <c r="B9" s="91" t="s">
        <v>61</v>
      </c>
    </row>
    <row r="10" spans="2:2" ht="48" customHeight="1">
      <c r="B10" s="91" t="s">
        <v>62</v>
      </c>
    </row>
    <row r="11" spans="2:2" ht="48" customHeight="1">
      <c r="B11" s="92" t="s">
        <v>52</v>
      </c>
    </row>
    <row r="12" spans="2:2" ht="48" customHeight="1">
      <c r="B12" s="68" t="s">
        <v>50</v>
      </c>
    </row>
    <row r="13" spans="2:2" ht="45" customHeight="1">
      <c r="B13" s="65" t="s">
        <v>49</v>
      </c>
    </row>
    <row r="14" spans="2:2" ht="45" customHeight="1"/>
  </sheetData>
  <sheetProtection password="E91B" sheet="1" objects="1" scenarios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G65"/>
  <sheetViews>
    <sheetView showGridLines="0" showRowColHeaders="0" topLeftCell="A4" zoomScale="55" zoomScaleNormal="55" workbookViewId="0">
      <pane xSplit="7" topLeftCell="H1" activePane="topRight" state="frozen"/>
      <selection sqref="A1:A2"/>
      <selection pane="topRight" activeCell="B6" sqref="B6"/>
    </sheetView>
  </sheetViews>
  <sheetFormatPr defaultRowHeight="15.75"/>
  <cols>
    <col min="1" max="1" width="40.625" style="7" customWidth="1"/>
    <col min="2" max="7" width="40.625" style="6" customWidth="1"/>
    <col min="8" max="16384" width="9" style="6"/>
  </cols>
  <sheetData>
    <row r="1" spans="1:7" ht="0.6" customHeight="1" thickBot="1">
      <c r="A1" s="8"/>
    </row>
    <row r="2" spans="1:7" ht="0.6" customHeight="1" thickBot="1"/>
    <row r="3" spans="1:7" ht="0.6" customHeight="1" thickBot="1"/>
    <row r="4" spans="1:7" ht="93" customHeight="1" thickBot="1">
      <c r="A4" s="172"/>
      <c r="B4" s="173"/>
      <c r="C4" s="173"/>
      <c r="D4" s="173"/>
      <c r="E4" s="173"/>
      <c r="F4" s="174"/>
      <c r="G4" s="175"/>
    </row>
    <row r="5" spans="1:7" ht="65.099999999999994" customHeight="1" thickBot="1">
      <c r="A5" s="78" t="s">
        <v>31</v>
      </c>
      <c r="B5" s="126" t="s">
        <v>35</v>
      </c>
      <c r="C5" s="127" t="s">
        <v>36</v>
      </c>
      <c r="D5" s="128" t="s">
        <v>51</v>
      </c>
      <c r="E5" s="129" t="s">
        <v>33</v>
      </c>
      <c r="F5" s="130" t="s">
        <v>34</v>
      </c>
      <c r="G5" s="131" t="s">
        <v>32</v>
      </c>
    </row>
    <row r="6" spans="1:7" ht="54" customHeight="1">
      <c r="A6" s="132" t="s">
        <v>16</v>
      </c>
      <c r="B6" s="17"/>
      <c r="C6" s="18"/>
      <c r="D6" s="19"/>
      <c r="E6" s="20">
        <f>B6+C6+D6</f>
        <v>0</v>
      </c>
      <c r="F6" s="21">
        <f>Gennaio!AI24</f>
        <v>0</v>
      </c>
      <c r="G6" s="22">
        <f>E6-F6</f>
        <v>0</v>
      </c>
    </row>
    <row r="7" spans="1:7" ht="54" customHeight="1">
      <c r="A7" s="133" t="s">
        <v>17</v>
      </c>
      <c r="B7" s="23"/>
      <c r="C7" s="24"/>
      <c r="D7" s="25"/>
      <c r="E7" s="26">
        <f t="shared" ref="E7:E17" si="0">B7+C7+D7</f>
        <v>0</v>
      </c>
      <c r="F7" s="27">
        <f>Febbraio!AI24</f>
        <v>0</v>
      </c>
      <c r="G7" s="28">
        <f t="shared" ref="G7:G17" si="1">E7-F7</f>
        <v>0</v>
      </c>
    </row>
    <row r="8" spans="1:7" ht="54" customHeight="1">
      <c r="A8" s="133" t="s">
        <v>18</v>
      </c>
      <c r="B8" s="17"/>
      <c r="C8" s="18"/>
      <c r="D8" s="19"/>
      <c r="E8" s="29">
        <f t="shared" si="0"/>
        <v>0</v>
      </c>
      <c r="F8" s="30">
        <f>Marzo!AI24</f>
        <v>0</v>
      </c>
      <c r="G8" s="31">
        <f t="shared" si="1"/>
        <v>0</v>
      </c>
    </row>
    <row r="9" spans="1:7" ht="54" customHeight="1">
      <c r="A9" s="133" t="s">
        <v>19</v>
      </c>
      <c r="B9" s="23"/>
      <c r="C9" s="24"/>
      <c r="D9" s="25"/>
      <c r="E9" s="26">
        <f t="shared" si="0"/>
        <v>0</v>
      </c>
      <c r="F9" s="32">
        <f>Aprile!AI24</f>
        <v>0</v>
      </c>
      <c r="G9" s="28">
        <f t="shared" si="1"/>
        <v>0</v>
      </c>
    </row>
    <row r="10" spans="1:7" ht="54" customHeight="1">
      <c r="A10" s="133" t="s">
        <v>20</v>
      </c>
      <c r="B10" s="17"/>
      <c r="C10" s="18"/>
      <c r="D10" s="19"/>
      <c r="E10" s="29">
        <f t="shared" si="0"/>
        <v>0</v>
      </c>
      <c r="F10" s="30">
        <f>Maggio!AI24</f>
        <v>0</v>
      </c>
      <c r="G10" s="31">
        <f t="shared" si="1"/>
        <v>0</v>
      </c>
    </row>
    <row r="11" spans="1:7" ht="54" customHeight="1">
      <c r="A11" s="133" t="s">
        <v>21</v>
      </c>
      <c r="B11" s="23"/>
      <c r="C11" s="24"/>
      <c r="D11" s="25"/>
      <c r="E11" s="26">
        <f t="shared" si="0"/>
        <v>0</v>
      </c>
      <c r="F11" s="32">
        <f>Giugno!AI24</f>
        <v>0</v>
      </c>
      <c r="G11" s="28">
        <f t="shared" si="1"/>
        <v>0</v>
      </c>
    </row>
    <row r="12" spans="1:7" ht="54" customHeight="1">
      <c r="A12" s="133" t="s">
        <v>22</v>
      </c>
      <c r="B12" s="17"/>
      <c r="C12" s="18"/>
      <c r="D12" s="19"/>
      <c r="E12" s="29">
        <f t="shared" si="0"/>
        <v>0</v>
      </c>
      <c r="F12" s="30">
        <f>Luglio!AI24</f>
        <v>0</v>
      </c>
      <c r="G12" s="31">
        <f t="shared" si="1"/>
        <v>0</v>
      </c>
    </row>
    <row r="13" spans="1:7" ht="54" customHeight="1">
      <c r="A13" s="133" t="s">
        <v>23</v>
      </c>
      <c r="B13" s="23"/>
      <c r="C13" s="24"/>
      <c r="D13" s="25"/>
      <c r="E13" s="26">
        <f t="shared" si="0"/>
        <v>0</v>
      </c>
      <c r="F13" s="32">
        <f>Agosto!AI24</f>
        <v>0</v>
      </c>
      <c r="G13" s="28">
        <f t="shared" si="1"/>
        <v>0</v>
      </c>
    </row>
    <row r="14" spans="1:7" ht="54" customHeight="1">
      <c r="A14" s="133" t="s">
        <v>24</v>
      </c>
      <c r="B14" s="17"/>
      <c r="C14" s="18"/>
      <c r="D14" s="19"/>
      <c r="E14" s="29">
        <f t="shared" si="0"/>
        <v>0</v>
      </c>
      <c r="F14" s="30">
        <f>Settembre!AI24</f>
        <v>0</v>
      </c>
      <c r="G14" s="31">
        <f t="shared" si="1"/>
        <v>0</v>
      </c>
    </row>
    <row r="15" spans="1:7" ht="54" customHeight="1">
      <c r="A15" s="133" t="s">
        <v>25</v>
      </c>
      <c r="B15" s="23"/>
      <c r="C15" s="24"/>
      <c r="D15" s="25"/>
      <c r="E15" s="26">
        <f t="shared" si="0"/>
        <v>0</v>
      </c>
      <c r="F15" s="32">
        <f>Ottobre!AI24</f>
        <v>0</v>
      </c>
      <c r="G15" s="28">
        <f t="shared" si="1"/>
        <v>0</v>
      </c>
    </row>
    <row r="16" spans="1:7" ht="54" customHeight="1">
      <c r="A16" s="133" t="s">
        <v>26</v>
      </c>
      <c r="B16" s="17"/>
      <c r="C16" s="18"/>
      <c r="D16" s="19"/>
      <c r="E16" s="29">
        <f t="shared" si="0"/>
        <v>0</v>
      </c>
      <c r="F16" s="30">
        <f>Novembre!AI24</f>
        <v>0</v>
      </c>
      <c r="G16" s="31">
        <f t="shared" si="1"/>
        <v>0</v>
      </c>
    </row>
    <row r="17" spans="1:7" ht="54" customHeight="1">
      <c r="A17" s="133" t="s">
        <v>27</v>
      </c>
      <c r="B17" s="23"/>
      <c r="C17" s="24"/>
      <c r="D17" s="25"/>
      <c r="E17" s="26">
        <f t="shared" si="0"/>
        <v>0</v>
      </c>
      <c r="F17" s="32">
        <f>Dicembre!AI24</f>
        <v>0</v>
      </c>
      <c r="G17" s="28">
        <f t="shared" si="1"/>
        <v>0</v>
      </c>
    </row>
    <row r="18" spans="1:7" ht="65.099999999999994" customHeight="1" thickBot="1">
      <c r="A18" s="75" t="s">
        <v>75</v>
      </c>
      <c r="B18" s="33">
        <f t="shared" ref="B18:G18" si="2">SUM(B6:B17)</f>
        <v>0</v>
      </c>
      <c r="C18" s="34">
        <f t="shared" si="2"/>
        <v>0</v>
      </c>
      <c r="D18" s="35">
        <f t="shared" si="2"/>
        <v>0</v>
      </c>
      <c r="E18" s="36">
        <f t="shared" si="2"/>
        <v>0</v>
      </c>
      <c r="F18" s="37">
        <f t="shared" si="2"/>
        <v>0</v>
      </c>
      <c r="G18" s="38">
        <f t="shared" si="2"/>
        <v>0</v>
      </c>
    </row>
    <row r="19" spans="1:7" ht="5.0999999999999996" customHeight="1"/>
    <row r="20" spans="1:7" ht="18" customHeight="1">
      <c r="A20" s="76"/>
      <c r="B20" s="77"/>
      <c r="C20" s="77"/>
      <c r="D20" s="77"/>
      <c r="E20" s="77"/>
      <c r="F20" s="77"/>
      <c r="G20" s="77"/>
    </row>
    <row r="21" spans="1:7" ht="18" customHeight="1">
      <c r="A21" s="76"/>
      <c r="B21" s="77"/>
      <c r="C21" s="77"/>
      <c r="D21" s="77"/>
      <c r="E21" s="77"/>
      <c r="F21" s="77"/>
      <c r="G21" s="77"/>
    </row>
    <row r="22" spans="1:7" ht="18" customHeight="1">
      <c r="A22" s="76"/>
      <c r="B22" s="77"/>
      <c r="C22" s="77"/>
      <c r="D22" s="77"/>
      <c r="E22" s="77"/>
      <c r="F22" s="77"/>
      <c r="G22" s="77"/>
    </row>
    <row r="23" spans="1:7" ht="18.95" customHeight="1">
      <c r="A23" s="76"/>
      <c r="B23" s="77"/>
      <c r="C23" s="77"/>
      <c r="D23" s="77"/>
      <c r="E23" s="77"/>
      <c r="F23" s="77"/>
      <c r="G23" s="77"/>
    </row>
    <row r="24" spans="1:7" ht="18.95" customHeight="1">
      <c r="A24" s="76"/>
      <c r="B24" s="77"/>
      <c r="C24" s="77"/>
      <c r="D24" s="77"/>
      <c r="E24" s="77"/>
      <c r="F24" s="77"/>
      <c r="G24" s="77"/>
    </row>
    <row r="25" spans="1:7" ht="18.95" customHeight="1">
      <c r="A25" s="76"/>
      <c r="B25" s="77"/>
      <c r="C25" s="77"/>
      <c r="D25" s="77"/>
      <c r="E25" s="77"/>
      <c r="F25" s="77"/>
      <c r="G25" s="77"/>
    </row>
    <row r="26" spans="1:7" ht="18.95" customHeight="1">
      <c r="A26" s="76"/>
      <c r="B26" s="77"/>
      <c r="C26" s="77"/>
      <c r="D26" s="77"/>
      <c r="E26" s="77"/>
      <c r="F26" s="77"/>
      <c r="G26" s="77"/>
    </row>
    <row r="27" spans="1:7" ht="18.95" customHeight="1">
      <c r="A27" s="76"/>
      <c r="B27" s="77"/>
      <c r="C27" s="77"/>
      <c r="D27" s="77"/>
      <c r="E27" s="77"/>
      <c r="F27" s="77"/>
      <c r="G27" s="77"/>
    </row>
    <row r="28" spans="1:7" ht="18.95" customHeight="1">
      <c r="A28" s="76"/>
      <c r="B28" s="77"/>
      <c r="C28" s="77"/>
      <c r="D28" s="77"/>
      <c r="E28" s="77"/>
      <c r="F28" s="77"/>
      <c r="G28" s="77"/>
    </row>
    <row r="29" spans="1:7" ht="18.95" customHeight="1">
      <c r="A29" s="76"/>
      <c r="B29" s="77"/>
      <c r="C29" s="77"/>
      <c r="D29" s="77"/>
      <c r="E29" s="77"/>
      <c r="F29" s="77"/>
      <c r="G29" s="77"/>
    </row>
    <row r="30" spans="1:7" ht="18.95" customHeight="1">
      <c r="A30" s="76"/>
      <c r="B30" s="77"/>
      <c r="C30" s="77"/>
      <c r="D30" s="77"/>
      <c r="E30" s="77"/>
      <c r="F30" s="77"/>
      <c r="G30" s="77"/>
    </row>
    <row r="31" spans="1:7" ht="18.95" customHeight="1">
      <c r="A31" s="76"/>
      <c r="B31" s="77"/>
      <c r="C31" s="77"/>
      <c r="D31" s="77"/>
      <c r="E31" s="77"/>
      <c r="F31" s="77"/>
      <c r="G31" s="77"/>
    </row>
    <row r="32" spans="1:7" ht="18.95" customHeight="1">
      <c r="A32" s="76"/>
      <c r="B32" s="77"/>
      <c r="C32" s="77"/>
      <c r="D32" s="77"/>
      <c r="E32" s="77"/>
      <c r="F32" s="77"/>
      <c r="G32" s="77"/>
    </row>
    <row r="33" spans="1:7" ht="18.95" customHeight="1">
      <c r="A33" s="76"/>
      <c r="B33" s="77"/>
      <c r="C33" s="77"/>
      <c r="D33" s="77"/>
      <c r="E33" s="77"/>
      <c r="F33" s="77"/>
      <c r="G33" s="77"/>
    </row>
    <row r="34" spans="1:7" ht="18.95" customHeight="1">
      <c r="A34" s="76"/>
      <c r="B34" s="77"/>
      <c r="C34" s="77"/>
      <c r="D34" s="77"/>
      <c r="E34" s="77"/>
      <c r="F34" s="77"/>
      <c r="G34" s="77"/>
    </row>
    <row r="35" spans="1:7" ht="18.95" customHeight="1">
      <c r="A35" s="76"/>
      <c r="B35" s="77"/>
      <c r="C35" s="77"/>
      <c r="D35" s="77"/>
      <c r="E35" s="77"/>
      <c r="F35" s="77"/>
      <c r="G35" s="77"/>
    </row>
    <row r="36" spans="1:7" ht="18.95" customHeight="1">
      <c r="A36" s="76"/>
      <c r="B36" s="77"/>
      <c r="C36" s="77"/>
      <c r="D36" s="77"/>
      <c r="E36" s="77"/>
      <c r="F36" s="77"/>
      <c r="G36" s="77"/>
    </row>
    <row r="37" spans="1:7" ht="18.95" customHeight="1">
      <c r="A37" s="76"/>
      <c r="B37" s="77"/>
      <c r="C37" s="77"/>
      <c r="D37" s="77"/>
      <c r="E37" s="77"/>
      <c r="F37" s="77"/>
      <c r="G37" s="77"/>
    </row>
    <row r="38" spans="1:7" ht="18.95" customHeight="1">
      <c r="A38" s="76"/>
      <c r="B38" s="77"/>
      <c r="C38" s="77"/>
      <c r="D38" s="77"/>
      <c r="E38" s="77"/>
      <c r="F38" s="77"/>
      <c r="G38" s="77"/>
    </row>
    <row r="39" spans="1:7" ht="18.95" customHeight="1">
      <c r="A39" s="76"/>
      <c r="B39" s="77"/>
      <c r="C39" s="77"/>
      <c r="D39" s="77"/>
      <c r="E39" s="77"/>
      <c r="F39" s="77"/>
      <c r="G39" s="77"/>
    </row>
    <row r="40" spans="1:7" ht="18.95" customHeight="1">
      <c r="A40" s="76"/>
      <c r="B40" s="77"/>
      <c r="C40" s="77"/>
      <c r="D40" s="77"/>
      <c r="E40" s="77"/>
      <c r="F40" s="77"/>
      <c r="G40" s="77"/>
    </row>
    <row r="41" spans="1:7" ht="18.95" customHeight="1">
      <c r="A41" s="76"/>
      <c r="B41" s="77"/>
      <c r="C41" s="77"/>
      <c r="D41" s="77"/>
      <c r="E41" s="77"/>
      <c r="F41" s="77"/>
      <c r="G41" s="77"/>
    </row>
    <row r="42" spans="1:7" ht="18.95" customHeight="1">
      <c r="A42" s="76"/>
      <c r="B42" s="77"/>
      <c r="C42" s="77"/>
      <c r="D42" s="77"/>
      <c r="E42" s="77"/>
      <c r="F42" s="77"/>
      <c r="G42" s="77"/>
    </row>
    <row r="43" spans="1:7" ht="18.95" customHeight="1">
      <c r="A43" s="76"/>
      <c r="B43" s="77"/>
      <c r="C43" s="77"/>
      <c r="D43" s="77"/>
      <c r="E43" s="77"/>
      <c r="F43" s="77"/>
      <c r="G43" s="77"/>
    </row>
    <row r="44" spans="1:7" ht="18.95" customHeight="1">
      <c r="A44" s="76"/>
      <c r="B44" s="77"/>
      <c r="C44" s="77"/>
      <c r="D44" s="77"/>
      <c r="E44" s="77"/>
      <c r="F44" s="77"/>
      <c r="G44" s="77"/>
    </row>
    <row r="45" spans="1:7" ht="18.95" customHeight="1">
      <c r="A45" s="76"/>
      <c r="B45" s="77"/>
      <c r="C45" s="77"/>
      <c r="D45" s="77"/>
      <c r="E45" s="77"/>
      <c r="F45" s="77"/>
      <c r="G45" s="77"/>
    </row>
    <row r="46" spans="1:7" ht="18.95" customHeight="1">
      <c r="A46" s="76"/>
      <c r="B46" s="77"/>
      <c r="C46" s="77"/>
      <c r="D46" s="77"/>
      <c r="E46" s="77"/>
      <c r="F46" s="77"/>
      <c r="G46" s="77"/>
    </row>
    <row r="47" spans="1:7" ht="18.95" customHeight="1">
      <c r="A47" s="76"/>
      <c r="B47" s="77"/>
      <c r="C47" s="77"/>
      <c r="D47" s="77"/>
      <c r="E47" s="77"/>
      <c r="F47" s="77"/>
      <c r="G47" s="77"/>
    </row>
    <row r="48" spans="1:7" ht="18.95" customHeight="1">
      <c r="A48" s="76"/>
      <c r="B48" s="77"/>
      <c r="C48" s="77"/>
      <c r="D48" s="77"/>
      <c r="E48" s="77"/>
      <c r="F48" s="77"/>
      <c r="G48" s="77"/>
    </row>
    <row r="49" spans="1:7" ht="18.95" customHeight="1">
      <c r="A49" s="76"/>
      <c r="B49" s="77"/>
      <c r="C49" s="77"/>
      <c r="D49" s="77"/>
      <c r="E49" s="77"/>
      <c r="F49" s="77"/>
      <c r="G49" s="77"/>
    </row>
    <row r="50" spans="1:7" ht="18.95" customHeight="1">
      <c r="A50" s="76"/>
      <c r="B50" s="77"/>
      <c r="C50" s="77"/>
      <c r="D50" s="77"/>
      <c r="E50" s="77"/>
      <c r="F50" s="77"/>
      <c r="G50" s="77"/>
    </row>
    <row r="51" spans="1:7" ht="18.95" customHeight="1">
      <c r="A51" s="76"/>
      <c r="B51" s="77"/>
      <c r="C51" s="77"/>
      <c r="D51" s="77"/>
      <c r="E51" s="77"/>
      <c r="F51" s="77"/>
      <c r="G51" s="77"/>
    </row>
    <row r="52" spans="1:7" ht="18.95" customHeight="1">
      <c r="A52" s="76"/>
      <c r="B52" s="77"/>
      <c r="C52" s="77"/>
      <c r="D52" s="77"/>
      <c r="E52" s="77"/>
      <c r="F52" s="77"/>
      <c r="G52" s="77"/>
    </row>
    <row r="53" spans="1:7" ht="18.95" customHeight="1">
      <c r="A53" s="76"/>
      <c r="B53" s="77"/>
      <c r="C53" s="77"/>
      <c r="D53" s="77"/>
      <c r="E53" s="77"/>
      <c r="F53" s="77"/>
      <c r="G53" s="77"/>
    </row>
    <row r="54" spans="1:7" ht="18.95" customHeight="1">
      <c r="A54" s="76"/>
      <c r="B54" s="77"/>
      <c r="C54" s="77"/>
      <c r="D54" s="77"/>
      <c r="E54" s="77"/>
      <c r="F54" s="77"/>
      <c r="G54" s="77"/>
    </row>
    <row r="55" spans="1:7" ht="18.95" customHeight="1">
      <c r="A55" s="76"/>
      <c r="B55" s="77"/>
      <c r="C55" s="77"/>
      <c r="D55" s="77"/>
      <c r="E55" s="77"/>
      <c r="F55" s="77"/>
      <c r="G55" s="77"/>
    </row>
    <row r="56" spans="1:7" ht="18.95" customHeight="1">
      <c r="A56" s="76"/>
      <c r="B56" s="77"/>
      <c r="C56" s="77"/>
      <c r="D56" s="77"/>
      <c r="E56" s="77"/>
      <c r="F56" s="77"/>
      <c r="G56" s="77"/>
    </row>
    <row r="57" spans="1:7" ht="18.95" customHeight="1">
      <c r="A57" s="76"/>
      <c r="B57" s="77"/>
      <c r="C57" s="77"/>
      <c r="D57" s="77"/>
      <c r="E57" s="77"/>
      <c r="F57" s="77"/>
      <c r="G57" s="77"/>
    </row>
    <row r="58" spans="1:7" ht="18.95" customHeight="1">
      <c r="A58" s="76"/>
      <c r="B58" s="77"/>
      <c r="C58" s="77"/>
      <c r="D58" s="77"/>
      <c r="E58" s="77"/>
      <c r="F58" s="77"/>
      <c r="G58" s="77"/>
    </row>
    <row r="59" spans="1:7" ht="18.95" customHeight="1">
      <c r="A59" s="76"/>
      <c r="B59" s="77"/>
      <c r="C59" s="77"/>
      <c r="D59" s="77"/>
      <c r="E59" s="77"/>
      <c r="F59" s="77"/>
      <c r="G59" s="77"/>
    </row>
    <row r="60" spans="1:7" ht="18.95" customHeight="1">
      <c r="A60" s="76"/>
      <c r="B60" s="77"/>
      <c r="C60" s="77"/>
      <c r="D60" s="77"/>
      <c r="E60" s="77"/>
      <c r="F60" s="77"/>
      <c r="G60" s="77"/>
    </row>
    <row r="61" spans="1:7" ht="18.95" customHeight="1">
      <c r="A61" s="76"/>
      <c r="B61" s="77"/>
      <c r="C61" s="77"/>
      <c r="D61" s="77"/>
      <c r="E61" s="77"/>
      <c r="F61" s="77"/>
      <c r="G61" s="77"/>
    </row>
    <row r="62" spans="1:7" ht="18.95" customHeight="1">
      <c r="A62" s="76"/>
      <c r="B62" s="77"/>
      <c r="C62" s="77"/>
      <c r="D62" s="77"/>
      <c r="E62" s="77"/>
      <c r="F62" s="77"/>
      <c r="G62" s="77"/>
    </row>
    <row r="63" spans="1:7" ht="18.95" customHeight="1">
      <c r="A63" s="76"/>
      <c r="B63" s="77"/>
      <c r="C63" s="77"/>
      <c r="D63" s="77"/>
      <c r="E63" s="77"/>
      <c r="F63" s="77"/>
      <c r="G63" s="77"/>
    </row>
    <row r="64" spans="1:7" ht="18.95" customHeight="1">
      <c r="A64" s="76"/>
      <c r="B64" s="77"/>
      <c r="C64" s="77"/>
      <c r="D64" s="77"/>
      <c r="E64" s="77"/>
      <c r="F64" s="77"/>
      <c r="G64" s="77"/>
    </row>
    <row r="65" spans="1:7" ht="30" customHeight="1">
      <c r="A65" s="176" t="s">
        <v>30</v>
      </c>
      <c r="B65" s="177"/>
      <c r="C65" s="177"/>
      <c r="D65" s="177"/>
      <c r="E65" s="177"/>
      <c r="F65" s="177"/>
      <c r="G65" s="177"/>
    </row>
  </sheetData>
  <sheetProtection password="E91B" sheet="1" objects="1" scenarios="1" selectLockedCells="1"/>
  <mergeCells count="2">
    <mergeCell ref="A4:G4"/>
    <mergeCell ref="A65:G65"/>
  </mergeCells>
  <phoneticPr fontId="5" type="noConversion"/>
  <hyperlinks>
    <hyperlink ref="A6" location="Gennaio!A1" tooltip="Vai al Mese" display="Gennaio"/>
    <hyperlink ref="A7" location="Febbraio!A1" tooltip="Vai al Mese" display="Febbraio"/>
    <hyperlink ref="A8" location="Marzo!A1" tooltip="Vai al Mese" display="Marzo"/>
    <hyperlink ref="A9" location="Aprile!A1" tooltip="Vai al Mese" display="Aprile"/>
    <hyperlink ref="A10" location="Maggio!A1" tooltip="Vai al Mese" display="Maggio"/>
    <hyperlink ref="A11" location="Giugno!A1" tooltip="Vai al Mese" display="Giugno"/>
    <hyperlink ref="A12" location="Luglio!A1" tooltip="Vai al Mese" display="Luglio"/>
    <hyperlink ref="A13" location="Agosto!A1" tooltip="Vai al Mese" display="Agosto"/>
    <hyperlink ref="A14" location="Settembre!A1" tooltip="Vai al Mese" display="Settembre"/>
    <hyperlink ref="A15" location="Ottobre!A1" tooltip="Vai al Mese" display="Ottobre"/>
    <hyperlink ref="A16" location="Novembre!A1" tooltip="Vai al Mese" display="Novembre"/>
    <hyperlink ref="A17" location="Dicembre!A1" tooltip="Vai al Mese" display="Dicembre"/>
    <hyperlink ref="D62:D65" location="Riepilogo!A1" tooltip="Riepilogo" display="RITORNO"/>
    <hyperlink ref="A18" location="Riepilogo!A20:G65" tooltip="Vedi Grafico" display="SOMME TOTALI ANNO '2011"/>
    <hyperlink ref="A65:G65" location="Riepilogo!A1" tooltip="Torna al Riepilogo" display="RITORNO"/>
  </hyperlinks>
  <pageMargins left="0.39370078740157483" right="0" top="0.59055118110236227" bottom="1.2598425196850394" header="0.51181102362204722" footer="0.51181102362204722"/>
  <pageSetup paperSize="9" scale="6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AK26"/>
  <sheetViews>
    <sheetView showGridLines="0" showRowColHeaders="0" zoomScale="57" zoomScaleNormal="57" workbookViewId="0">
      <pane xSplit="3" ySplit="26" topLeftCell="D27" activePane="bottomRight" state="frozen"/>
      <selection activeCell="D2" sqref="D2"/>
      <selection pane="topRight" activeCell="D2" sqref="D2"/>
      <selection pane="bottomLeft" activeCell="D2" sqref="D2"/>
      <selection pane="bottomRight" activeCell="E3" sqref="E3"/>
    </sheetView>
  </sheetViews>
  <sheetFormatPr defaultRowHeight="15.75"/>
  <cols>
    <col min="1" max="1" width="20.625" style="4" customWidth="1"/>
    <col min="2" max="9" width="10.625" style="4" customWidth="1"/>
    <col min="10" max="10" width="10.625" style="5" customWidth="1"/>
    <col min="11" max="34" width="10.625" style="4" customWidth="1"/>
    <col min="35" max="35" width="20.625" style="4" customWidth="1"/>
    <col min="36" max="16384" width="9" style="4"/>
  </cols>
  <sheetData>
    <row r="1" spans="1:37" ht="30" customHeight="1">
      <c r="A1" s="191" t="s">
        <v>76</v>
      </c>
      <c r="B1" s="193" t="s">
        <v>0</v>
      </c>
      <c r="C1" s="194"/>
      <c r="D1" s="118">
        <v>1</v>
      </c>
      <c r="E1" s="119">
        <v>2</v>
      </c>
      <c r="F1" s="119">
        <v>3</v>
      </c>
      <c r="G1" s="119">
        <v>4</v>
      </c>
      <c r="H1" s="119">
        <v>5</v>
      </c>
      <c r="I1" s="119">
        <v>6</v>
      </c>
      <c r="J1" s="119">
        <v>7</v>
      </c>
      <c r="K1" s="119">
        <v>8</v>
      </c>
      <c r="L1" s="119">
        <v>9</v>
      </c>
      <c r="M1" s="119">
        <v>10</v>
      </c>
      <c r="N1" s="119">
        <v>11</v>
      </c>
      <c r="O1" s="119">
        <v>12</v>
      </c>
      <c r="P1" s="119">
        <v>13</v>
      </c>
      <c r="Q1" s="119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1">
        <v>31</v>
      </c>
      <c r="AI1" s="205" t="s">
        <v>1</v>
      </c>
    </row>
    <row r="2" spans="1:37" ht="30" customHeight="1">
      <c r="A2" s="192"/>
      <c r="B2" s="195"/>
      <c r="C2" s="195"/>
      <c r="D2" s="110" t="s">
        <v>66</v>
      </c>
      <c r="E2" s="96" t="s">
        <v>67</v>
      </c>
      <c r="F2" s="96" t="s">
        <v>68</v>
      </c>
      <c r="G2" s="110" t="s">
        <v>69</v>
      </c>
      <c r="H2" s="110" t="s">
        <v>70</v>
      </c>
      <c r="I2" s="96" t="s">
        <v>71</v>
      </c>
      <c r="J2" s="97" t="s">
        <v>65</v>
      </c>
      <c r="K2" s="98" t="s">
        <v>66</v>
      </c>
      <c r="L2" s="96" t="s">
        <v>67</v>
      </c>
      <c r="M2" s="96" t="s">
        <v>68</v>
      </c>
      <c r="N2" s="110" t="s">
        <v>69</v>
      </c>
      <c r="O2" s="110" t="s">
        <v>70</v>
      </c>
      <c r="P2" s="96" t="s">
        <v>71</v>
      </c>
      <c r="Q2" s="97" t="s">
        <v>65</v>
      </c>
      <c r="R2" s="98" t="s">
        <v>66</v>
      </c>
      <c r="S2" s="96" t="s">
        <v>67</v>
      </c>
      <c r="T2" s="96" t="s">
        <v>68</v>
      </c>
      <c r="U2" s="110" t="s">
        <v>69</v>
      </c>
      <c r="V2" s="110" t="s">
        <v>70</v>
      </c>
      <c r="W2" s="96" t="s">
        <v>71</v>
      </c>
      <c r="X2" s="97" t="s">
        <v>65</v>
      </c>
      <c r="Y2" s="98" t="s">
        <v>66</v>
      </c>
      <c r="Z2" s="96" t="s">
        <v>67</v>
      </c>
      <c r="AA2" s="96" t="s">
        <v>68</v>
      </c>
      <c r="AB2" s="110" t="s">
        <v>69</v>
      </c>
      <c r="AC2" s="110" t="s">
        <v>70</v>
      </c>
      <c r="AD2" s="96" t="s">
        <v>71</v>
      </c>
      <c r="AE2" s="96" t="s">
        <v>65</v>
      </c>
      <c r="AF2" s="96" t="s">
        <v>66</v>
      </c>
      <c r="AG2" s="96" t="s">
        <v>67</v>
      </c>
      <c r="AH2" s="99" t="s">
        <v>68</v>
      </c>
      <c r="AI2" s="206"/>
    </row>
    <row r="3" spans="1:37" ht="35.1" customHeight="1">
      <c r="A3" s="196" t="s">
        <v>2</v>
      </c>
      <c r="B3" s="198" t="str">
        <f>Dati!B1</f>
        <v>Autostrada</v>
      </c>
      <c r="C3" s="199"/>
      <c r="D3" s="102"/>
      <c r="E3" s="42"/>
      <c r="F3" s="42"/>
      <c r="G3" s="102"/>
      <c r="H3" s="102"/>
      <c r="I3" s="42"/>
      <c r="J3" s="42"/>
      <c r="K3" s="42"/>
      <c r="L3" s="42"/>
      <c r="M3" s="42"/>
      <c r="N3" s="102"/>
      <c r="O3" s="102"/>
      <c r="P3" s="42"/>
      <c r="Q3" s="42"/>
      <c r="R3" s="42"/>
      <c r="S3" s="42"/>
      <c r="T3" s="42"/>
      <c r="U3" s="102"/>
      <c r="V3" s="102"/>
      <c r="W3" s="42"/>
      <c r="X3" s="42"/>
      <c r="Y3" s="42"/>
      <c r="Z3" s="42"/>
      <c r="AA3" s="42"/>
      <c r="AB3" s="102"/>
      <c r="AC3" s="102"/>
      <c r="AD3" s="42"/>
      <c r="AE3" s="42"/>
      <c r="AF3" s="42"/>
      <c r="AG3" s="42"/>
      <c r="AH3" s="43"/>
      <c r="AI3" s="85">
        <f>SUM(D3:AH3)</f>
        <v>0</v>
      </c>
    </row>
    <row r="4" spans="1:37" ht="35.1" customHeight="1">
      <c r="A4" s="196"/>
      <c r="B4" s="198" t="str">
        <f>Dati!B2</f>
        <v>Assicurazione</v>
      </c>
      <c r="C4" s="199"/>
      <c r="D4" s="102"/>
      <c r="E4" s="42"/>
      <c r="F4" s="42"/>
      <c r="G4" s="102"/>
      <c r="H4" s="102"/>
      <c r="I4" s="42"/>
      <c r="J4" s="42"/>
      <c r="K4" s="42"/>
      <c r="L4" s="42"/>
      <c r="M4" s="42"/>
      <c r="N4" s="102"/>
      <c r="O4" s="102"/>
      <c r="P4" s="42"/>
      <c r="Q4" s="42"/>
      <c r="R4" s="42"/>
      <c r="S4" s="42"/>
      <c r="T4" s="42"/>
      <c r="U4" s="102"/>
      <c r="V4" s="102"/>
      <c r="W4" s="42"/>
      <c r="X4" s="42"/>
      <c r="Y4" s="42"/>
      <c r="Z4" s="42"/>
      <c r="AA4" s="42"/>
      <c r="AB4" s="102"/>
      <c r="AC4" s="102"/>
      <c r="AD4" s="42"/>
      <c r="AE4" s="42"/>
      <c r="AF4" s="42"/>
      <c r="AG4" s="42"/>
      <c r="AH4" s="43"/>
      <c r="AI4" s="85">
        <f t="shared" ref="AI4:AI23" si="0">SUM(D4:AH4)</f>
        <v>0</v>
      </c>
      <c r="AK4" s="41"/>
    </row>
    <row r="5" spans="1:37" ht="35.1" customHeight="1">
      <c r="A5" s="196"/>
      <c r="B5" s="198" t="str">
        <f>Dati!B3</f>
        <v>Bollo</v>
      </c>
      <c r="C5" s="199"/>
      <c r="D5" s="102"/>
      <c r="E5" s="42"/>
      <c r="F5" s="42"/>
      <c r="G5" s="102"/>
      <c r="H5" s="102"/>
      <c r="I5" s="42"/>
      <c r="J5" s="42"/>
      <c r="K5" s="42"/>
      <c r="L5" s="42"/>
      <c r="M5" s="42"/>
      <c r="N5" s="102"/>
      <c r="O5" s="102"/>
      <c r="P5" s="42"/>
      <c r="Q5" s="42"/>
      <c r="R5" s="42"/>
      <c r="S5" s="42"/>
      <c r="T5" s="42"/>
      <c r="U5" s="102"/>
      <c r="V5" s="102"/>
      <c r="W5" s="42"/>
      <c r="X5" s="42"/>
      <c r="Y5" s="42"/>
      <c r="Z5" s="42"/>
      <c r="AA5" s="42"/>
      <c r="AB5" s="102"/>
      <c r="AC5" s="102"/>
      <c r="AD5" s="42"/>
      <c r="AE5" s="42"/>
      <c r="AF5" s="42"/>
      <c r="AG5" s="42"/>
      <c r="AH5" s="43"/>
      <c r="AI5" s="85">
        <f t="shared" si="0"/>
        <v>0</v>
      </c>
      <c r="AK5" s="41"/>
    </row>
    <row r="6" spans="1:37" ht="35.1" customHeight="1">
      <c r="A6" s="196"/>
      <c r="B6" s="198" t="str">
        <f>Dati!B4</f>
        <v>Carburante</v>
      </c>
      <c r="C6" s="199"/>
      <c r="D6" s="102"/>
      <c r="E6" s="42"/>
      <c r="F6" s="42"/>
      <c r="G6" s="102"/>
      <c r="H6" s="102"/>
      <c r="I6" s="42"/>
      <c r="J6" s="42"/>
      <c r="K6" s="42"/>
      <c r="L6" s="42"/>
      <c r="M6" s="42"/>
      <c r="N6" s="102"/>
      <c r="O6" s="102"/>
      <c r="P6" s="42"/>
      <c r="Q6" s="42"/>
      <c r="R6" s="42"/>
      <c r="S6" s="42"/>
      <c r="T6" s="42"/>
      <c r="U6" s="102"/>
      <c r="V6" s="102"/>
      <c r="W6" s="42"/>
      <c r="X6" s="42"/>
      <c r="Y6" s="42"/>
      <c r="Z6" s="42"/>
      <c r="AA6" s="42"/>
      <c r="AB6" s="102"/>
      <c r="AC6" s="102"/>
      <c r="AD6" s="42"/>
      <c r="AE6" s="42"/>
      <c r="AF6" s="42"/>
      <c r="AG6" s="42"/>
      <c r="AH6" s="43"/>
      <c r="AI6" s="85">
        <f t="shared" si="0"/>
        <v>0</v>
      </c>
      <c r="AJ6" s="41"/>
      <c r="AK6" s="41"/>
    </row>
    <row r="7" spans="1:37" ht="35.1" customHeight="1">
      <c r="A7" s="196"/>
      <c r="B7" s="186" t="str">
        <f>Dati!B5</f>
        <v>Meccanico</v>
      </c>
      <c r="C7" s="187"/>
      <c r="D7" s="102"/>
      <c r="E7" s="42"/>
      <c r="F7" s="42"/>
      <c r="G7" s="102"/>
      <c r="H7" s="102"/>
      <c r="I7" s="42"/>
      <c r="J7" s="42"/>
      <c r="K7" s="42"/>
      <c r="L7" s="42"/>
      <c r="M7" s="42"/>
      <c r="N7" s="102"/>
      <c r="O7" s="102"/>
      <c r="P7" s="42"/>
      <c r="Q7" s="42"/>
      <c r="R7" s="42"/>
      <c r="S7" s="42"/>
      <c r="T7" s="42"/>
      <c r="U7" s="102"/>
      <c r="V7" s="102"/>
      <c r="W7" s="42"/>
      <c r="X7" s="42"/>
      <c r="Y7" s="42"/>
      <c r="Z7" s="42"/>
      <c r="AA7" s="42"/>
      <c r="AB7" s="102"/>
      <c r="AC7" s="102"/>
      <c r="AD7" s="42"/>
      <c r="AE7" s="42"/>
      <c r="AF7" s="42"/>
      <c r="AG7" s="42"/>
      <c r="AH7" s="43"/>
      <c r="AI7" s="85">
        <f t="shared" ref="AI7" si="1">SUM(D7:AH7)</f>
        <v>0</v>
      </c>
      <c r="AJ7" s="41"/>
      <c r="AK7" s="41"/>
    </row>
    <row r="8" spans="1:37" ht="35.1" customHeight="1">
      <c r="A8" s="196"/>
      <c r="B8" s="198" t="str">
        <f>Dati!B6</f>
        <v>Ricambi</v>
      </c>
      <c r="C8" s="199"/>
      <c r="D8" s="102"/>
      <c r="E8" s="42"/>
      <c r="F8" s="42"/>
      <c r="G8" s="102"/>
      <c r="H8" s="102"/>
      <c r="I8" s="42"/>
      <c r="J8" s="42"/>
      <c r="K8" s="42"/>
      <c r="L8" s="42"/>
      <c r="M8" s="42"/>
      <c r="N8" s="102"/>
      <c r="O8" s="102"/>
      <c r="P8" s="42"/>
      <c r="Q8" s="42"/>
      <c r="R8" s="42"/>
      <c r="S8" s="42"/>
      <c r="T8" s="42"/>
      <c r="U8" s="102"/>
      <c r="V8" s="102"/>
      <c r="W8" s="42"/>
      <c r="X8" s="42"/>
      <c r="Y8" s="42"/>
      <c r="Z8" s="42"/>
      <c r="AA8" s="42"/>
      <c r="AB8" s="102"/>
      <c r="AC8" s="102"/>
      <c r="AD8" s="42"/>
      <c r="AE8" s="42"/>
      <c r="AF8" s="42"/>
      <c r="AG8" s="42"/>
      <c r="AH8" s="43"/>
      <c r="AI8" s="85">
        <f t="shared" si="0"/>
        <v>0</v>
      </c>
      <c r="AK8" s="41"/>
    </row>
    <row r="9" spans="1:37" ht="35.1" customHeight="1" thickBot="1">
      <c r="A9" s="197"/>
      <c r="B9" s="200" t="str">
        <f>Dati!B7</f>
        <v>Varie</v>
      </c>
      <c r="C9" s="201"/>
      <c r="D9" s="102"/>
      <c r="E9" s="42"/>
      <c r="F9" s="42"/>
      <c r="G9" s="102"/>
      <c r="H9" s="102"/>
      <c r="I9" s="42"/>
      <c r="J9" s="42"/>
      <c r="K9" s="42"/>
      <c r="L9" s="42"/>
      <c r="M9" s="42"/>
      <c r="N9" s="102"/>
      <c r="O9" s="102"/>
      <c r="P9" s="42"/>
      <c r="Q9" s="42"/>
      <c r="R9" s="42"/>
      <c r="S9" s="42"/>
      <c r="T9" s="42"/>
      <c r="U9" s="102"/>
      <c r="V9" s="102"/>
      <c r="W9" s="42"/>
      <c r="X9" s="42"/>
      <c r="Y9" s="42"/>
      <c r="Z9" s="42"/>
      <c r="AA9" s="42"/>
      <c r="AB9" s="102"/>
      <c r="AC9" s="102"/>
      <c r="AD9" s="42"/>
      <c r="AE9" s="42"/>
      <c r="AF9" s="42"/>
      <c r="AG9" s="42"/>
      <c r="AH9" s="43"/>
      <c r="AI9" s="85">
        <f t="shared" si="0"/>
        <v>0</v>
      </c>
      <c r="AJ9" s="41"/>
      <c r="AK9" s="41"/>
    </row>
    <row r="10" spans="1:37" ht="35.1" customHeight="1">
      <c r="A10" s="221" t="s">
        <v>7</v>
      </c>
      <c r="B10" s="232" t="str">
        <f>Dati!B8</f>
        <v>Spese Condominiali</v>
      </c>
      <c r="C10" s="233"/>
      <c r="D10" s="109"/>
      <c r="E10" s="44"/>
      <c r="F10" s="45"/>
      <c r="G10" s="103"/>
      <c r="H10" s="103"/>
      <c r="I10" s="45"/>
      <c r="J10" s="45"/>
      <c r="K10" s="44"/>
      <c r="L10" s="44"/>
      <c r="M10" s="45"/>
      <c r="N10" s="103"/>
      <c r="O10" s="103"/>
      <c r="P10" s="45"/>
      <c r="Q10" s="45"/>
      <c r="R10" s="45"/>
      <c r="S10" s="45"/>
      <c r="T10" s="45"/>
      <c r="U10" s="103"/>
      <c r="V10" s="103"/>
      <c r="W10" s="45"/>
      <c r="X10" s="45"/>
      <c r="Y10" s="45"/>
      <c r="Z10" s="45"/>
      <c r="AA10" s="45"/>
      <c r="AB10" s="103"/>
      <c r="AC10" s="103"/>
      <c r="AD10" s="45"/>
      <c r="AE10" s="45"/>
      <c r="AF10" s="45"/>
      <c r="AG10" s="45"/>
      <c r="AH10" s="46"/>
      <c r="AI10" s="86">
        <f t="shared" si="0"/>
        <v>0</v>
      </c>
      <c r="AK10" s="41"/>
    </row>
    <row r="11" spans="1:37" ht="35.1" customHeight="1">
      <c r="A11" s="222"/>
      <c r="B11" s="188" t="str">
        <f>Dati!B9</f>
        <v>Panetteria</v>
      </c>
      <c r="C11" s="219"/>
      <c r="D11" s="109"/>
      <c r="E11" s="44"/>
      <c r="F11" s="45"/>
      <c r="G11" s="103"/>
      <c r="H11" s="103"/>
      <c r="I11" s="45"/>
      <c r="J11" s="45"/>
      <c r="K11" s="44"/>
      <c r="L11" s="44"/>
      <c r="M11" s="45"/>
      <c r="N11" s="103"/>
      <c r="O11" s="103"/>
      <c r="P11" s="45"/>
      <c r="Q11" s="45"/>
      <c r="R11" s="45"/>
      <c r="S11" s="45"/>
      <c r="T11" s="45"/>
      <c r="U11" s="103"/>
      <c r="V11" s="103"/>
      <c r="W11" s="45"/>
      <c r="X11" s="45"/>
      <c r="Y11" s="45"/>
      <c r="Z11" s="45"/>
      <c r="AA11" s="45"/>
      <c r="AB11" s="103"/>
      <c r="AC11" s="103"/>
      <c r="AD11" s="45"/>
      <c r="AE11" s="45"/>
      <c r="AF11" s="45"/>
      <c r="AG11" s="45"/>
      <c r="AH11" s="46"/>
      <c r="AI11" s="86">
        <f t="shared" si="0"/>
        <v>0</v>
      </c>
      <c r="AK11" s="41"/>
    </row>
    <row r="12" spans="1:37" ht="35.1" customHeight="1">
      <c r="A12" s="222"/>
      <c r="B12" s="218" t="str">
        <f>Dati!B10</f>
        <v>Macelleria</v>
      </c>
      <c r="C12" s="219"/>
      <c r="D12" s="109"/>
      <c r="E12" s="44"/>
      <c r="F12" s="45"/>
      <c r="G12" s="103"/>
      <c r="H12" s="103"/>
      <c r="I12" s="45"/>
      <c r="J12" s="45"/>
      <c r="K12" s="44"/>
      <c r="L12" s="44"/>
      <c r="M12" s="45"/>
      <c r="N12" s="103"/>
      <c r="O12" s="103"/>
      <c r="P12" s="45"/>
      <c r="Q12" s="45"/>
      <c r="R12" s="45"/>
      <c r="S12" s="45"/>
      <c r="T12" s="45"/>
      <c r="U12" s="103"/>
      <c r="V12" s="103"/>
      <c r="W12" s="45"/>
      <c r="X12" s="45"/>
      <c r="Y12" s="45"/>
      <c r="Z12" s="45"/>
      <c r="AA12" s="45"/>
      <c r="AB12" s="103"/>
      <c r="AC12" s="103"/>
      <c r="AD12" s="45"/>
      <c r="AE12" s="45"/>
      <c r="AF12" s="45"/>
      <c r="AG12" s="45"/>
      <c r="AH12" s="46"/>
      <c r="AI12" s="86">
        <f t="shared" si="0"/>
        <v>0</v>
      </c>
      <c r="AK12" s="41"/>
    </row>
    <row r="13" spans="1:37" ht="35.1" customHeight="1">
      <c r="A13" s="222"/>
      <c r="B13" s="188" t="str">
        <f>Dati!B11</f>
        <v>Mercato</v>
      </c>
      <c r="C13" s="220"/>
      <c r="D13" s="109"/>
      <c r="E13" s="44"/>
      <c r="F13" s="45"/>
      <c r="G13" s="103"/>
      <c r="H13" s="103"/>
      <c r="I13" s="45"/>
      <c r="J13" s="45"/>
      <c r="K13" s="45"/>
      <c r="L13" s="45"/>
      <c r="M13" s="45"/>
      <c r="N13" s="103"/>
      <c r="O13" s="103"/>
      <c r="P13" s="45"/>
      <c r="Q13" s="45"/>
      <c r="R13" s="45"/>
      <c r="S13" s="45"/>
      <c r="T13" s="45"/>
      <c r="U13" s="103"/>
      <c r="V13" s="103"/>
      <c r="W13" s="45"/>
      <c r="X13" s="45"/>
      <c r="Y13" s="45"/>
      <c r="Z13" s="45"/>
      <c r="AA13" s="45"/>
      <c r="AB13" s="103"/>
      <c r="AC13" s="103"/>
      <c r="AD13" s="45"/>
      <c r="AE13" s="45"/>
      <c r="AF13" s="45"/>
      <c r="AG13" s="45"/>
      <c r="AH13" s="46"/>
      <c r="AI13" s="86">
        <f t="shared" si="0"/>
        <v>0</v>
      </c>
    </row>
    <row r="14" spans="1:37" ht="35.1" customHeight="1">
      <c r="A14" s="223"/>
      <c r="B14" s="218" t="str">
        <f>Dati!B12</f>
        <v>Supermercato</v>
      </c>
      <c r="C14" s="219"/>
      <c r="D14" s="109"/>
      <c r="E14" s="44"/>
      <c r="F14" s="45"/>
      <c r="G14" s="103"/>
      <c r="H14" s="103"/>
      <c r="I14" s="45"/>
      <c r="J14" s="45"/>
      <c r="K14" s="45"/>
      <c r="L14" s="45"/>
      <c r="M14" s="45"/>
      <c r="N14" s="103"/>
      <c r="O14" s="103"/>
      <c r="P14" s="45"/>
      <c r="Q14" s="45"/>
      <c r="R14" s="45"/>
      <c r="S14" s="45"/>
      <c r="T14" s="45"/>
      <c r="U14" s="103"/>
      <c r="V14" s="103"/>
      <c r="W14" s="45"/>
      <c r="X14" s="45"/>
      <c r="Y14" s="45"/>
      <c r="Z14" s="45"/>
      <c r="AA14" s="45"/>
      <c r="AB14" s="103"/>
      <c r="AC14" s="103"/>
      <c r="AD14" s="45"/>
      <c r="AE14" s="45"/>
      <c r="AF14" s="45"/>
      <c r="AG14" s="45"/>
      <c r="AH14" s="46"/>
      <c r="AI14" s="86">
        <f t="shared" si="0"/>
        <v>0</v>
      </c>
    </row>
    <row r="15" spans="1:37" ht="35.1" customHeight="1">
      <c r="A15" s="223"/>
      <c r="B15" s="188" t="str">
        <f>Dati!B13</f>
        <v>Farmacia</v>
      </c>
      <c r="C15" s="189"/>
      <c r="D15" s="109"/>
      <c r="E15" s="44"/>
      <c r="F15" s="45"/>
      <c r="G15" s="103"/>
      <c r="H15" s="103"/>
      <c r="I15" s="45"/>
      <c r="J15" s="45"/>
      <c r="K15" s="45"/>
      <c r="L15" s="45"/>
      <c r="M15" s="45"/>
      <c r="N15" s="103"/>
      <c r="O15" s="103"/>
      <c r="P15" s="45"/>
      <c r="Q15" s="45"/>
      <c r="R15" s="45"/>
      <c r="S15" s="45"/>
      <c r="T15" s="45"/>
      <c r="U15" s="103"/>
      <c r="V15" s="103"/>
      <c r="W15" s="45"/>
      <c r="X15" s="45"/>
      <c r="Y15" s="45"/>
      <c r="Z15" s="45"/>
      <c r="AA15" s="45"/>
      <c r="AB15" s="103"/>
      <c r="AC15" s="103"/>
      <c r="AD15" s="45"/>
      <c r="AE15" s="45"/>
      <c r="AF15" s="45"/>
      <c r="AG15" s="45"/>
      <c r="AH15" s="46"/>
      <c r="AI15" s="86">
        <f t="shared" si="0"/>
        <v>0</v>
      </c>
    </row>
    <row r="16" spans="1:37" ht="35.1" customHeight="1" thickBot="1">
      <c r="A16" s="224"/>
      <c r="B16" s="216" t="str">
        <f>Dati!B14</f>
        <v>Varie</v>
      </c>
      <c r="C16" s="217"/>
      <c r="D16" s="109"/>
      <c r="E16" s="44"/>
      <c r="F16" s="45"/>
      <c r="G16" s="103"/>
      <c r="H16" s="103"/>
      <c r="I16" s="45"/>
      <c r="J16" s="45"/>
      <c r="K16" s="45"/>
      <c r="L16" s="45"/>
      <c r="M16" s="45"/>
      <c r="N16" s="103"/>
      <c r="O16" s="103"/>
      <c r="P16" s="45"/>
      <c r="Q16" s="45"/>
      <c r="R16" s="45"/>
      <c r="S16" s="45"/>
      <c r="T16" s="45"/>
      <c r="U16" s="103"/>
      <c r="V16" s="103"/>
      <c r="W16" s="45"/>
      <c r="X16" s="45"/>
      <c r="Y16" s="45"/>
      <c r="Z16" s="45"/>
      <c r="AA16" s="45"/>
      <c r="AB16" s="103"/>
      <c r="AC16" s="103"/>
      <c r="AD16" s="45"/>
      <c r="AE16" s="45"/>
      <c r="AF16" s="45"/>
      <c r="AG16" s="45"/>
      <c r="AH16" s="46"/>
      <c r="AI16" s="86">
        <f t="shared" si="0"/>
        <v>0</v>
      </c>
    </row>
    <row r="17" spans="1:35" ht="35.1" customHeight="1">
      <c r="A17" s="225" t="s">
        <v>8</v>
      </c>
      <c r="B17" s="234" t="str">
        <f>Dati!B15</f>
        <v>Bar o Ristorante</v>
      </c>
      <c r="C17" s="235"/>
      <c r="D17" s="104"/>
      <c r="E17" s="47"/>
      <c r="F17" s="47"/>
      <c r="G17" s="104"/>
      <c r="H17" s="104"/>
      <c r="I17" s="47"/>
      <c r="J17" s="48"/>
      <c r="K17" s="48"/>
      <c r="L17" s="48"/>
      <c r="M17" s="48"/>
      <c r="N17" s="104"/>
      <c r="O17" s="104"/>
      <c r="P17" s="47"/>
      <c r="Q17" s="48"/>
      <c r="R17" s="48"/>
      <c r="S17" s="48"/>
      <c r="T17" s="48"/>
      <c r="U17" s="104"/>
      <c r="V17" s="104"/>
      <c r="W17" s="47"/>
      <c r="X17" s="48"/>
      <c r="Y17" s="48"/>
      <c r="Z17" s="48"/>
      <c r="AA17" s="48"/>
      <c r="AB17" s="104"/>
      <c r="AC17" s="104"/>
      <c r="AD17" s="47"/>
      <c r="AE17" s="48"/>
      <c r="AF17" s="48"/>
      <c r="AG17" s="48"/>
      <c r="AH17" s="49"/>
      <c r="AI17" s="87">
        <f t="shared" si="0"/>
        <v>0</v>
      </c>
    </row>
    <row r="18" spans="1:35" ht="35.1" customHeight="1">
      <c r="A18" s="226"/>
      <c r="B18" s="182" t="str">
        <f>Dati!B16</f>
        <v>Tabacchi</v>
      </c>
      <c r="C18" s="190"/>
      <c r="D18" s="104"/>
      <c r="E18" s="47"/>
      <c r="F18" s="47"/>
      <c r="G18" s="104"/>
      <c r="H18" s="104"/>
      <c r="I18" s="47"/>
      <c r="J18" s="48"/>
      <c r="K18" s="48"/>
      <c r="L18" s="48"/>
      <c r="M18" s="48"/>
      <c r="N18" s="104"/>
      <c r="O18" s="104"/>
      <c r="P18" s="47"/>
      <c r="Q18" s="48"/>
      <c r="R18" s="48"/>
      <c r="S18" s="48"/>
      <c r="T18" s="48"/>
      <c r="U18" s="104"/>
      <c r="V18" s="104"/>
      <c r="W18" s="47"/>
      <c r="X18" s="48"/>
      <c r="Y18" s="48"/>
      <c r="Z18" s="48"/>
      <c r="AA18" s="48"/>
      <c r="AB18" s="104"/>
      <c r="AC18" s="104"/>
      <c r="AD18" s="47"/>
      <c r="AE18" s="48"/>
      <c r="AF18" s="48"/>
      <c r="AG18" s="48"/>
      <c r="AH18" s="49"/>
      <c r="AI18" s="87">
        <f t="shared" si="0"/>
        <v>0</v>
      </c>
    </row>
    <row r="19" spans="1:35" ht="35.1" customHeight="1">
      <c r="A19" s="226"/>
      <c r="B19" s="184" t="str">
        <f>Dati!B17</f>
        <v>Ricariche Varie</v>
      </c>
      <c r="C19" s="185"/>
      <c r="D19" s="104"/>
      <c r="E19" s="47"/>
      <c r="F19" s="47"/>
      <c r="G19" s="105"/>
      <c r="H19" s="104"/>
      <c r="I19" s="47"/>
      <c r="J19" s="48"/>
      <c r="K19" s="48"/>
      <c r="L19" s="48"/>
      <c r="M19" s="48"/>
      <c r="N19" s="104"/>
      <c r="O19" s="104"/>
      <c r="P19" s="47"/>
      <c r="Q19" s="48"/>
      <c r="R19" s="48"/>
      <c r="S19" s="48"/>
      <c r="T19" s="48"/>
      <c r="U19" s="104"/>
      <c r="V19" s="104"/>
      <c r="W19" s="47"/>
      <c r="X19" s="48"/>
      <c r="Y19" s="48"/>
      <c r="Z19" s="48"/>
      <c r="AA19" s="48"/>
      <c r="AB19" s="104"/>
      <c r="AC19" s="104"/>
      <c r="AD19" s="47"/>
      <c r="AE19" s="48"/>
      <c r="AF19" s="48"/>
      <c r="AG19" s="48"/>
      <c r="AH19" s="49"/>
      <c r="AI19" s="87">
        <f t="shared" si="0"/>
        <v>0</v>
      </c>
    </row>
    <row r="20" spans="1:35" ht="35.1" customHeight="1">
      <c r="A20" s="226"/>
      <c r="B20" s="182" t="str">
        <f>Dati!B18</f>
        <v>Viaggi o Ferie</v>
      </c>
      <c r="C20" s="183"/>
      <c r="D20" s="104"/>
      <c r="E20" s="47"/>
      <c r="F20" s="47"/>
      <c r="G20" s="105"/>
      <c r="H20" s="104"/>
      <c r="I20" s="47"/>
      <c r="J20" s="48"/>
      <c r="K20" s="48"/>
      <c r="L20" s="48"/>
      <c r="M20" s="48"/>
      <c r="N20" s="104"/>
      <c r="O20" s="104"/>
      <c r="P20" s="47"/>
      <c r="Q20" s="48"/>
      <c r="R20" s="48"/>
      <c r="S20" s="48"/>
      <c r="T20" s="48"/>
      <c r="U20" s="104"/>
      <c r="V20" s="104"/>
      <c r="W20" s="47"/>
      <c r="X20" s="48"/>
      <c r="Y20" s="48"/>
      <c r="Z20" s="48"/>
      <c r="AA20" s="48"/>
      <c r="AB20" s="104"/>
      <c r="AC20" s="104"/>
      <c r="AD20" s="47"/>
      <c r="AE20" s="48"/>
      <c r="AF20" s="48"/>
      <c r="AG20" s="48"/>
      <c r="AH20" s="49"/>
      <c r="AI20" s="87">
        <f t="shared" si="0"/>
        <v>0</v>
      </c>
    </row>
    <row r="21" spans="1:35" ht="35.1" customHeight="1">
      <c r="A21" s="226"/>
      <c r="B21" s="184" t="str">
        <f>Dati!B19</f>
        <v>Medico o Dentista</v>
      </c>
      <c r="C21" s="185"/>
      <c r="D21" s="104"/>
      <c r="E21" s="47"/>
      <c r="F21" s="47"/>
      <c r="G21" s="105"/>
      <c r="H21" s="104"/>
      <c r="I21" s="47"/>
      <c r="J21" s="48"/>
      <c r="K21" s="47"/>
      <c r="L21" s="47"/>
      <c r="M21" s="48"/>
      <c r="N21" s="104"/>
      <c r="O21" s="104"/>
      <c r="P21" s="47"/>
      <c r="Q21" s="48"/>
      <c r="R21" s="48"/>
      <c r="S21" s="48"/>
      <c r="T21" s="48"/>
      <c r="U21" s="104"/>
      <c r="V21" s="104"/>
      <c r="W21" s="47"/>
      <c r="X21" s="48"/>
      <c r="Y21" s="48"/>
      <c r="Z21" s="48"/>
      <c r="AA21" s="48"/>
      <c r="AB21" s="104"/>
      <c r="AC21" s="104"/>
      <c r="AD21" s="47"/>
      <c r="AE21" s="48"/>
      <c r="AF21" s="48"/>
      <c r="AG21" s="48"/>
      <c r="AH21" s="49"/>
      <c r="AI21" s="87">
        <f t="shared" si="0"/>
        <v>0</v>
      </c>
    </row>
    <row r="22" spans="1:35" ht="35.1" customHeight="1">
      <c r="A22" s="227"/>
      <c r="B22" s="184" t="str">
        <f>Dati!B20</f>
        <v>Calzature o Vestiario</v>
      </c>
      <c r="C22" s="229"/>
      <c r="D22" s="107"/>
      <c r="E22" s="50"/>
      <c r="F22" s="50"/>
      <c r="G22" s="106"/>
      <c r="H22" s="107"/>
      <c r="I22" s="50"/>
      <c r="J22" s="51"/>
      <c r="K22" s="50"/>
      <c r="L22" s="50"/>
      <c r="M22" s="51"/>
      <c r="N22" s="107"/>
      <c r="O22" s="107"/>
      <c r="P22" s="50"/>
      <c r="Q22" s="51"/>
      <c r="R22" s="51"/>
      <c r="S22" s="51"/>
      <c r="T22" s="51"/>
      <c r="U22" s="107"/>
      <c r="V22" s="107"/>
      <c r="W22" s="50"/>
      <c r="X22" s="51"/>
      <c r="Y22" s="51"/>
      <c r="Z22" s="51"/>
      <c r="AA22" s="48"/>
      <c r="AB22" s="107"/>
      <c r="AC22" s="107"/>
      <c r="AD22" s="50"/>
      <c r="AE22" s="48"/>
      <c r="AF22" s="51"/>
      <c r="AG22" s="51"/>
      <c r="AH22" s="52"/>
      <c r="AI22" s="88">
        <f t="shared" si="0"/>
        <v>0</v>
      </c>
    </row>
    <row r="23" spans="1:35" ht="35.1" customHeight="1" thickBot="1">
      <c r="A23" s="228"/>
      <c r="B23" s="230" t="str">
        <f>Dati!B21</f>
        <v>Varie</v>
      </c>
      <c r="C23" s="231"/>
      <c r="D23" s="108"/>
      <c r="E23" s="53"/>
      <c r="F23" s="53"/>
      <c r="G23" s="108"/>
      <c r="H23" s="108"/>
      <c r="I23" s="53"/>
      <c r="J23" s="53"/>
      <c r="K23" s="53"/>
      <c r="L23" s="53"/>
      <c r="M23" s="53"/>
      <c r="N23" s="108"/>
      <c r="O23" s="108"/>
      <c r="P23" s="53"/>
      <c r="Q23" s="53"/>
      <c r="R23" s="53"/>
      <c r="S23" s="53"/>
      <c r="T23" s="53"/>
      <c r="U23" s="108"/>
      <c r="V23" s="108"/>
      <c r="W23" s="53"/>
      <c r="X23" s="53"/>
      <c r="Y23" s="53"/>
      <c r="Z23" s="53"/>
      <c r="AA23" s="53"/>
      <c r="AB23" s="108"/>
      <c r="AC23" s="108"/>
      <c r="AD23" s="53"/>
      <c r="AE23" s="53"/>
      <c r="AF23" s="53"/>
      <c r="AG23" s="53"/>
      <c r="AH23" s="53"/>
      <c r="AI23" s="89">
        <f t="shared" si="0"/>
        <v>0</v>
      </c>
    </row>
    <row r="24" spans="1:35" ht="20.100000000000001" customHeight="1">
      <c r="A24" s="202" t="s">
        <v>37</v>
      </c>
      <c r="B24" s="178"/>
      <c r="C24" s="179"/>
      <c r="D24" s="93"/>
      <c r="E24" s="93"/>
      <c r="F24" s="12"/>
      <c r="G24" s="12"/>
      <c r="H24" s="12"/>
      <c r="I24" s="12"/>
      <c r="J24" s="13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207" t="s">
        <v>12</v>
      </c>
      <c r="AG24" s="208"/>
      <c r="AH24" s="208"/>
      <c r="AI24" s="213">
        <f>SUM(AI3:AI23)</f>
        <v>0</v>
      </c>
    </row>
    <row r="25" spans="1:35" ht="20.100000000000001" customHeight="1">
      <c r="A25" s="203"/>
      <c r="B25" s="180"/>
      <c r="C25" s="181"/>
      <c r="D25" s="94"/>
      <c r="E25" s="95"/>
      <c r="F25" s="12"/>
      <c r="G25" s="12"/>
      <c r="H25" s="12"/>
      <c r="I25" s="12"/>
      <c r="J25" s="13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209"/>
      <c r="AG25" s="210"/>
      <c r="AH25" s="210"/>
      <c r="AI25" s="214"/>
    </row>
    <row r="26" spans="1:35" ht="20.100000000000001" customHeight="1" thickBot="1">
      <c r="A26" s="204"/>
      <c r="B26" s="180"/>
      <c r="C26" s="181"/>
      <c r="D26" s="94"/>
      <c r="E26" s="94"/>
      <c r="F26" s="12"/>
      <c r="G26" s="12"/>
      <c r="H26" s="12"/>
      <c r="I26" s="12"/>
      <c r="J26" s="13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11"/>
      <c r="AG26" s="212"/>
      <c r="AH26" s="212"/>
      <c r="AI26" s="215"/>
    </row>
  </sheetData>
  <sheetProtection password="E91B" sheet="1" objects="1" scenarios="1" selectLockedCells="1"/>
  <mergeCells count="31">
    <mergeCell ref="A24:A26"/>
    <mergeCell ref="AI1:AI2"/>
    <mergeCell ref="AF24:AH26"/>
    <mergeCell ref="AI24:AI26"/>
    <mergeCell ref="B16:C16"/>
    <mergeCell ref="B12:C12"/>
    <mergeCell ref="B13:C13"/>
    <mergeCell ref="B14:C14"/>
    <mergeCell ref="A10:A16"/>
    <mergeCell ref="A17:A23"/>
    <mergeCell ref="B22:C22"/>
    <mergeCell ref="B23:C23"/>
    <mergeCell ref="B10:C10"/>
    <mergeCell ref="B11:C11"/>
    <mergeCell ref="B17:C17"/>
    <mergeCell ref="B19:C19"/>
    <mergeCell ref="A1:A2"/>
    <mergeCell ref="B1:C2"/>
    <mergeCell ref="A3:A9"/>
    <mergeCell ref="B3:C3"/>
    <mergeCell ref="B4:C4"/>
    <mergeCell ref="B5:C5"/>
    <mergeCell ref="B6:C6"/>
    <mergeCell ref="B8:C8"/>
    <mergeCell ref="B9:C9"/>
    <mergeCell ref="B24:C26"/>
    <mergeCell ref="B20:C20"/>
    <mergeCell ref="B21:C21"/>
    <mergeCell ref="B7:C7"/>
    <mergeCell ref="B15:C15"/>
    <mergeCell ref="B18:C18"/>
  </mergeCells>
  <phoneticPr fontId="5" type="noConversion"/>
  <hyperlinks>
    <hyperlink ref="A1:A2" location="TOTALI!A3" tooltip="Vai ai Totali" display="Gennaio '2010"/>
    <hyperlink ref="A24:A26" location="Riepilogo!A1" tooltip="Vai al Riepilogo Dati" display="RIEPILOGO DATI"/>
  </hyperlinks>
  <pageMargins left="0" right="0" top="0.98425196850393704" bottom="0" header="0.51181102362204722" footer="0.51181102362204722"/>
  <pageSetup paperSize="9" scale="34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6"/>
  <sheetViews>
    <sheetView showGridLines="0" showRowColHeaders="0" zoomScale="57" zoomScaleNormal="57" workbookViewId="0">
      <pane xSplit="3" ySplit="26" topLeftCell="D27" activePane="bottomRight" state="frozen"/>
      <selection activeCell="E3" sqref="E3"/>
      <selection pane="topRight" activeCell="E3" sqref="E3"/>
      <selection pane="bottomLeft" activeCell="E3" sqref="E3"/>
      <selection pane="bottomRight" activeCell="F3" sqref="F3"/>
    </sheetView>
  </sheetViews>
  <sheetFormatPr defaultRowHeight="15.75"/>
  <cols>
    <col min="1" max="1" width="20.625" style="4" customWidth="1"/>
    <col min="2" max="8" width="10.625" style="4" customWidth="1"/>
    <col min="9" max="9" width="10.625" style="5" customWidth="1"/>
    <col min="10" max="34" width="10.625" style="4" customWidth="1"/>
    <col min="35" max="35" width="20.625" style="4" customWidth="1"/>
    <col min="36" max="16384" width="9" style="4"/>
  </cols>
  <sheetData>
    <row r="1" spans="1:35" ht="30" customHeight="1">
      <c r="A1" s="236" t="s">
        <v>77</v>
      </c>
      <c r="B1" s="193" t="s">
        <v>0</v>
      </c>
      <c r="C1" s="194"/>
      <c r="D1" s="119">
        <v>1</v>
      </c>
      <c r="E1" s="119">
        <v>2</v>
      </c>
      <c r="F1" s="119">
        <v>3</v>
      </c>
      <c r="G1" s="119">
        <v>4</v>
      </c>
      <c r="H1" s="119">
        <v>5</v>
      </c>
      <c r="I1" s="119">
        <v>6</v>
      </c>
      <c r="J1" s="119">
        <v>7</v>
      </c>
      <c r="K1" s="119">
        <v>8</v>
      </c>
      <c r="L1" s="119">
        <v>9</v>
      </c>
      <c r="M1" s="119">
        <v>10</v>
      </c>
      <c r="N1" s="119">
        <v>11</v>
      </c>
      <c r="O1" s="119">
        <v>12</v>
      </c>
      <c r="P1" s="119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1">
        <v>28</v>
      </c>
      <c r="AF1" s="123">
        <v>29</v>
      </c>
      <c r="AG1" s="124"/>
      <c r="AH1" s="125"/>
      <c r="AI1" s="244" t="s">
        <v>1</v>
      </c>
    </row>
    <row r="2" spans="1:35" ht="30" customHeight="1">
      <c r="A2" s="237"/>
      <c r="B2" s="195"/>
      <c r="C2" s="195"/>
      <c r="D2" s="110" t="s">
        <v>69</v>
      </c>
      <c r="E2" s="110" t="s">
        <v>70</v>
      </c>
      <c r="F2" s="96" t="s">
        <v>71</v>
      </c>
      <c r="G2" s="97" t="s">
        <v>65</v>
      </c>
      <c r="H2" s="98" t="s">
        <v>66</v>
      </c>
      <c r="I2" s="96" t="s">
        <v>67</v>
      </c>
      <c r="J2" s="96" t="s">
        <v>68</v>
      </c>
      <c r="K2" s="110" t="s">
        <v>69</v>
      </c>
      <c r="L2" s="110" t="s">
        <v>70</v>
      </c>
      <c r="M2" s="96" t="s">
        <v>71</v>
      </c>
      <c r="N2" s="97" t="s">
        <v>65</v>
      </c>
      <c r="O2" s="98" t="s">
        <v>66</v>
      </c>
      <c r="P2" s="96" t="s">
        <v>67</v>
      </c>
      <c r="Q2" s="96" t="s">
        <v>68</v>
      </c>
      <c r="R2" s="110" t="s">
        <v>69</v>
      </c>
      <c r="S2" s="110" t="s">
        <v>70</v>
      </c>
      <c r="T2" s="96" t="s">
        <v>71</v>
      </c>
      <c r="U2" s="97" t="s">
        <v>65</v>
      </c>
      <c r="V2" s="98" t="s">
        <v>66</v>
      </c>
      <c r="W2" s="96" t="s">
        <v>67</v>
      </c>
      <c r="X2" s="96" t="s">
        <v>68</v>
      </c>
      <c r="Y2" s="110" t="s">
        <v>69</v>
      </c>
      <c r="Z2" s="110" t="s">
        <v>70</v>
      </c>
      <c r="AA2" s="96" t="s">
        <v>71</v>
      </c>
      <c r="AB2" s="97" t="s">
        <v>65</v>
      </c>
      <c r="AC2" s="98" t="s">
        <v>66</v>
      </c>
      <c r="AD2" s="96" t="s">
        <v>67</v>
      </c>
      <c r="AE2" s="96" t="s">
        <v>68</v>
      </c>
      <c r="AF2" s="111" t="s">
        <v>69</v>
      </c>
      <c r="AG2" s="99"/>
      <c r="AH2" s="101"/>
      <c r="AI2" s="245"/>
    </row>
    <row r="3" spans="1:35" ht="35.1" customHeight="1">
      <c r="A3" s="196" t="s">
        <v>2</v>
      </c>
      <c r="B3" s="198" t="str">
        <f>Dati!B1</f>
        <v>Autostrada</v>
      </c>
      <c r="C3" s="199"/>
      <c r="D3" s="102"/>
      <c r="E3" s="102"/>
      <c r="F3" s="42"/>
      <c r="G3" s="42"/>
      <c r="H3" s="42"/>
      <c r="I3" s="42"/>
      <c r="J3" s="42"/>
      <c r="K3" s="102"/>
      <c r="L3" s="102"/>
      <c r="M3" s="42"/>
      <c r="N3" s="42"/>
      <c r="O3" s="42"/>
      <c r="P3" s="42"/>
      <c r="Q3" s="42"/>
      <c r="R3" s="102"/>
      <c r="S3" s="102"/>
      <c r="T3" s="42"/>
      <c r="U3" s="42"/>
      <c r="V3" s="42"/>
      <c r="W3" s="42"/>
      <c r="X3" s="42"/>
      <c r="Y3" s="102"/>
      <c r="Z3" s="102"/>
      <c r="AA3" s="42"/>
      <c r="AB3" s="42"/>
      <c r="AC3" s="42"/>
      <c r="AD3" s="42"/>
      <c r="AE3" s="42"/>
      <c r="AF3" s="112"/>
      <c r="AG3" s="79"/>
      <c r="AH3" s="80"/>
      <c r="AI3" s="85">
        <f t="shared" ref="AI3:AI23" si="0">SUM(D3:AH3)</f>
        <v>0</v>
      </c>
    </row>
    <row r="4" spans="1:35" ht="35.1" customHeight="1">
      <c r="A4" s="196"/>
      <c r="B4" s="198" t="str">
        <f>Dati!B2</f>
        <v>Assicurazione</v>
      </c>
      <c r="C4" s="199"/>
      <c r="D4" s="102"/>
      <c r="E4" s="102"/>
      <c r="F4" s="42"/>
      <c r="G4" s="42"/>
      <c r="H4" s="42"/>
      <c r="I4" s="42"/>
      <c r="J4" s="42"/>
      <c r="K4" s="102"/>
      <c r="L4" s="102"/>
      <c r="M4" s="42"/>
      <c r="N4" s="42"/>
      <c r="O4" s="42"/>
      <c r="P4" s="42"/>
      <c r="Q4" s="42"/>
      <c r="R4" s="102"/>
      <c r="S4" s="102"/>
      <c r="T4" s="42"/>
      <c r="U4" s="42"/>
      <c r="V4" s="42"/>
      <c r="W4" s="42"/>
      <c r="X4" s="42"/>
      <c r="Y4" s="102"/>
      <c r="Z4" s="102"/>
      <c r="AA4" s="42"/>
      <c r="AB4" s="42"/>
      <c r="AC4" s="42"/>
      <c r="AD4" s="42"/>
      <c r="AE4" s="42"/>
      <c r="AF4" s="102"/>
      <c r="AG4" s="42"/>
      <c r="AH4" s="43"/>
      <c r="AI4" s="85">
        <f t="shared" si="0"/>
        <v>0</v>
      </c>
    </row>
    <row r="5" spans="1:35" ht="35.1" customHeight="1">
      <c r="A5" s="196"/>
      <c r="B5" s="198" t="str">
        <f>Dati!B3</f>
        <v>Bollo</v>
      </c>
      <c r="C5" s="199"/>
      <c r="D5" s="102"/>
      <c r="E5" s="102"/>
      <c r="F5" s="42"/>
      <c r="G5" s="42"/>
      <c r="H5" s="42"/>
      <c r="I5" s="42"/>
      <c r="J5" s="42"/>
      <c r="K5" s="102"/>
      <c r="L5" s="102"/>
      <c r="M5" s="42"/>
      <c r="N5" s="42"/>
      <c r="O5" s="42"/>
      <c r="P5" s="42"/>
      <c r="Q5" s="42"/>
      <c r="R5" s="102"/>
      <c r="S5" s="102"/>
      <c r="T5" s="42"/>
      <c r="U5" s="42"/>
      <c r="V5" s="42"/>
      <c r="W5" s="42"/>
      <c r="X5" s="42"/>
      <c r="Y5" s="102"/>
      <c r="Z5" s="102"/>
      <c r="AA5" s="42"/>
      <c r="AB5" s="42"/>
      <c r="AC5" s="42"/>
      <c r="AD5" s="42"/>
      <c r="AE5" s="42"/>
      <c r="AF5" s="102"/>
      <c r="AG5" s="42"/>
      <c r="AH5" s="43"/>
      <c r="AI5" s="85">
        <f t="shared" si="0"/>
        <v>0</v>
      </c>
    </row>
    <row r="6" spans="1:35" ht="35.1" customHeight="1">
      <c r="A6" s="196"/>
      <c r="B6" s="198" t="str">
        <f>Dati!B4</f>
        <v>Carburante</v>
      </c>
      <c r="C6" s="199"/>
      <c r="D6" s="102"/>
      <c r="E6" s="102"/>
      <c r="F6" s="42"/>
      <c r="G6" s="42"/>
      <c r="H6" s="42"/>
      <c r="I6" s="42"/>
      <c r="J6" s="42"/>
      <c r="K6" s="102"/>
      <c r="L6" s="102"/>
      <c r="M6" s="42"/>
      <c r="N6" s="42"/>
      <c r="O6" s="42"/>
      <c r="P6" s="42"/>
      <c r="Q6" s="42"/>
      <c r="R6" s="102"/>
      <c r="S6" s="102"/>
      <c r="T6" s="42"/>
      <c r="U6" s="42"/>
      <c r="V6" s="42"/>
      <c r="W6" s="42"/>
      <c r="X6" s="42"/>
      <c r="Y6" s="102"/>
      <c r="Z6" s="102"/>
      <c r="AA6" s="42"/>
      <c r="AB6" s="42"/>
      <c r="AC6" s="42"/>
      <c r="AD6" s="42"/>
      <c r="AE6" s="42"/>
      <c r="AF6" s="102"/>
      <c r="AG6" s="42"/>
      <c r="AH6" s="43"/>
      <c r="AI6" s="85">
        <f t="shared" si="0"/>
        <v>0</v>
      </c>
    </row>
    <row r="7" spans="1:35" ht="35.1" customHeight="1">
      <c r="A7" s="196"/>
      <c r="B7" s="186" t="str">
        <f>Dati!B5</f>
        <v>Meccanico</v>
      </c>
      <c r="C7" s="187"/>
      <c r="D7" s="102"/>
      <c r="E7" s="102"/>
      <c r="F7" s="42"/>
      <c r="G7" s="42"/>
      <c r="H7" s="42"/>
      <c r="I7" s="42"/>
      <c r="J7" s="42"/>
      <c r="K7" s="102"/>
      <c r="L7" s="102"/>
      <c r="M7" s="42"/>
      <c r="N7" s="42"/>
      <c r="O7" s="42"/>
      <c r="P7" s="42"/>
      <c r="Q7" s="42"/>
      <c r="R7" s="102"/>
      <c r="S7" s="102"/>
      <c r="T7" s="42"/>
      <c r="U7" s="42"/>
      <c r="V7" s="42"/>
      <c r="W7" s="42"/>
      <c r="X7" s="42"/>
      <c r="Y7" s="102"/>
      <c r="Z7" s="102"/>
      <c r="AA7" s="42"/>
      <c r="AB7" s="42"/>
      <c r="AC7" s="42"/>
      <c r="AD7" s="42"/>
      <c r="AE7" s="42"/>
      <c r="AF7" s="102"/>
      <c r="AG7" s="42"/>
      <c r="AH7" s="43"/>
      <c r="AI7" s="85">
        <f t="shared" ref="AI7" si="1">SUM(D7:AH7)</f>
        <v>0</v>
      </c>
    </row>
    <row r="8" spans="1:35" ht="35.1" customHeight="1">
      <c r="A8" s="196"/>
      <c r="B8" s="198" t="str">
        <f>Dati!B6</f>
        <v>Ricambi</v>
      </c>
      <c r="C8" s="199"/>
      <c r="D8" s="102"/>
      <c r="E8" s="102"/>
      <c r="F8" s="42"/>
      <c r="G8" s="42"/>
      <c r="H8" s="42"/>
      <c r="I8" s="42"/>
      <c r="J8" s="42"/>
      <c r="K8" s="102"/>
      <c r="L8" s="102"/>
      <c r="M8" s="42"/>
      <c r="N8" s="42"/>
      <c r="O8" s="42"/>
      <c r="P8" s="42"/>
      <c r="Q8" s="42"/>
      <c r="R8" s="102"/>
      <c r="S8" s="102"/>
      <c r="T8" s="42"/>
      <c r="U8" s="42"/>
      <c r="V8" s="42"/>
      <c r="W8" s="42"/>
      <c r="X8" s="42"/>
      <c r="Y8" s="102"/>
      <c r="Z8" s="102"/>
      <c r="AA8" s="42"/>
      <c r="AB8" s="42"/>
      <c r="AC8" s="42"/>
      <c r="AD8" s="42"/>
      <c r="AE8" s="42"/>
      <c r="AF8" s="102"/>
      <c r="AG8" s="42"/>
      <c r="AH8" s="43"/>
      <c r="AI8" s="85">
        <f t="shared" si="0"/>
        <v>0</v>
      </c>
    </row>
    <row r="9" spans="1:35" ht="35.1" customHeight="1" thickBot="1">
      <c r="A9" s="197"/>
      <c r="B9" s="200" t="str">
        <f>Dati!B7</f>
        <v>Varie</v>
      </c>
      <c r="C9" s="201"/>
      <c r="D9" s="102"/>
      <c r="E9" s="102"/>
      <c r="F9" s="42"/>
      <c r="G9" s="42"/>
      <c r="H9" s="42"/>
      <c r="I9" s="42"/>
      <c r="J9" s="42"/>
      <c r="K9" s="102"/>
      <c r="L9" s="102"/>
      <c r="M9" s="42"/>
      <c r="N9" s="42"/>
      <c r="O9" s="42"/>
      <c r="P9" s="42"/>
      <c r="Q9" s="42"/>
      <c r="R9" s="102"/>
      <c r="S9" s="102"/>
      <c r="T9" s="42"/>
      <c r="U9" s="42"/>
      <c r="V9" s="42"/>
      <c r="W9" s="42"/>
      <c r="X9" s="42"/>
      <c r="Y9" s="102"/>
      <c r="Z9" s="102"/>
      <c r="AA9" s="42"/>
      <c r="AB9" s="42"/>
      <c r="AC9" s="42"/>
      <c r="AD9" s="42"/>
      <c r="AE9" s="42"/>
      <c r="AF9" s="102"/>
      <c r="AG9" s="42"/>
      <c r="AH9" s="43"/>
      <c r="AI9" s="85">
        <f t="shared" si="0"/>
        <v>0</v>
      </c>
    </row>
    <row r="10" spans="1:35" ht="35.1" customHeight="1">
      <c r="A10" s="221" t="s">
        <v>7</v>
      </c>
      <c r="B10" s="232" t="str">
        <f>Dati!B8</f>
        <v>Spese Condominiali</v>
      </c>
      <c r="C10" s="233"/>
      <c r="D10" s="109"/>
      <c r="E10" s="103"/>
      <c r="F10" s="45"/>
      <c r="G10" s="44"/>
      <c r="H10" s="44"/>
      <c r="I10" s="45"/>
      <c r="J10" s="45"/>
      <c r="K10" s="103"/>
      <c r="L10" s="103"/>
      <c r="M10" s="45"/>
      <c r="N10" s="45"/>
      <c r="O10" s="45"/>
      <c r="P10" s="45"/>
      <c r="Q10" s="45"/>
      <c r="R10" s="103"/>
      <c r="S10" s="103"/>
      <c r="T10" s="45"/>
      <c r="U10" s="45"/>
      <c r="V10" s="45"/>
      <c r="W10" s="45"/>
      <c r="X10" s="45"/>
      <c r="Y10" s="103"/>
      <c r="Z10" s="103"/>
      <c r="AA10" s="45"/>
      <c r="AB10" s="45"/>
      <c r="AC10" s="45"/>
      <c r="AD10" s="45"/>
      <c r="AE10" s="45"/>
      <c r="AF10" s="103"/>
      <c r="AG10" s="45"/>
      <c r="AH10" s="46"/>
      <c r="AI10" s="86">
        <f t="shared" si="0"/>
        <v>0</v>
      </c>
    </row>
    <row r="11" spans="1:35" ht="35.1" customHeight="1">
      <c r="A11" s="222"/>
      <c r="B11" s="188" t="str">
        <f>Dati!B9</f>
        <v>Panetteria</v>
      </c>
      <c r="C11" s="219"/>
      <c r="D11" s="109"/>
      <c r="E11" s="103"/>
      <c r="F11" s="45"/>
      <c r="G11" s="44"/>
      <c r="H11" s="44"/>
      <c r="I11" s="45"/>
      <c r="J11" s="45"/>
      <c r="K11" s="103"/>
      <c r="L11" s="103"/>
      <c r="M11" s="45"/>
      <c r="N11" s="45"/>
      <c r="O11" s="45"/>
      <c r="P11" s="45"/>
      <c r="Q11" s="45"/>
      <c r="R11" s="103"/>
      <c r="S11" s="103"/>
      <c r="T11" s="45"/>
      <c r="U11" s="45"/>
      <c r="V11" s="45"/>
      <c r="W11" s="45"/>
      <c r="X11" s="45"/>
      <c r="Y11" s="103"/>
      <c r="Z11" s="103"/>
      <c r="AA11" s="45"/>
      <c r="AB11" s="45"/>
      <c r="AC11" s="45"/>
      <c r="AD11" s="45"/>
      <c r="AE11" s="45"/>
      <c r="AF11" s="103"/>
      <c r="AG11" s="45"/>
      <c r="AH11" s="46"/>
      <c r="AI11" s="86">
        <f t="shared" si="0"/>
        <v>0</v>
      </c>
    </row>
    <row r="12" spans="1:35" ht="35.1" customHeight="1">
      <c r="A12" s="222"/>
      <c r="B12" s="218" t="str">
        <f>Dati!B10</f>
        <v>Macelleria</v>
      </c>
      <c r="C12" s="219"/>
      <c r="D12" s="109"/>
      <c r="E12" s="103"/>
      <c r="F12" s="45"/>
      <c r="G12" s="44"/>
      <c r="H12" s="44"/>
      <c r="I12" s="45"/>
      <c r="J12" s="45"/>
      <c r="K12" s="103"/>
      <c r="L12" s="103"/>
      <c r="M12" s="45"/>
      <c r="N12" s="45"/>
      <c r="O12" s="45"/>
      <c r="P12" s="45"/>
      <c r="Q12" s="45"/>
      <c r="R12" s="103"/>
      <c r="S12" s="103"/>
      <c r="T12" s="45"/>
      <c r="U12" s="45"/>
      <c r="V12" s="45"/>
      <c r="W12" s="45"/>
      <c r="X12" s="45"/>
      <c r="Y12" s="103"/>
      <c r="Z12" s="103"/>
      <c r="AA12" s="45"/>
      <c r="AB12" s="45"/>
      <c r="AC12" s="45"/>
      <c r="AD12" s="45"/>
      <c r="AE12" s="45"/>
      <c r="AF12" s="103"/>
      <c r="AG12" s="45"/>
      <c r="AH12" s="46"/>
      <c r="AI12" s="86">
        <f t="shared" si="0"/>
        <v>0</v>
      </c>
    </row>
    <row r="13" spans="1:35" ht="35.1" customHeight="1">
      <c r="A13" s="222"/>
      <c r="B13" s="188" t="str">
        <f>Dati!B11</f>
        <v>Mercato</v>
      </c>
      <c r="C13" s="220"/>
      <c r="D13" s="109"/>
      <c r="E13" s="103"/>
      <c r="F13" s="44"/>
      <c r="G13" s="44"/>
      <c r="H13" s="44"/>
      <c r="I13" s="45"/>
      <c r="J13" s="45"/>
      <c r="K13" s="103"/>
      <c r="L13" s="103"/>
      <c r="M13" s="45"/>
      <c r="N13" s="45"/>
      <c r="O13" s="45"/>
      <c r="P13" s="45"/>
      <c r="Q13" s="45"/>
      <c r="R13" s="103"/>
      <c r="S13" s="103"/>
      <c r="T13" s="45"/>
      <c r="U13" s="45"/>
      <c r="V13" s="45"/>
      <c r="W13" s="45"/>
      <c r="X13" s="45"/>
      <c r="Y13" s="103"/>
      <c r="Z13" s="103"/>
      <c r="AA13" s="45"/>
      <c r="AB13" s="45"/>
      <c r="AC13" s="45"/>
      <c r="AD13" s="45"/>
      <c r="AE13" s="45"/>
      <c r="AF13" s="103"/>
      <c r="AG13" s="45"/>
      <c r="AH13" s="46"/>
      <c r="AI13" s="86">
        <f t="shared" si="0"/>
        <v>0</v>
      </c>
    </row>
    <row r="14" spans="1:35" ht="35.1" customHeight="1">
      <c r="A14" s="223"/>
      <c r="B14" s="218" t="str">
        <f>Dati!B12</f>
        <v>Supermercato</v>
      </c>
      <c r="C14" s="219"/>
      <c r="D14" s="109"/>
      <c r="E14" s="103"/>
      <c r="F14" s="44"/>
      <c r="G14" s="44"/>
      <c r="H14" s="44"/>
      <c r="I14" s="45"/>
      <c r="J14" s="45"/>
      <c r="K14" s="103"/>
      <c r="L14" s="103"/>
      <c r="M14" s="45"/>
      <c r="N14" s="45"/>
      <c r="O14" s="45"/>
      <c r="P14" s="45"/>
      <c r="Q14" s="45"/>
      <c r="R14" s="103"/>
      <c r="S14" s="103"/>
      <c r="T14" s="45"/>
      <c r="U14" s="45"/>
      <c r="V14" s="45"/>
      <c r="W14" s="45"/>
      <c r="X14" s="45"/>
      <c r="Y14" s="103"/>
      <c r="Z14" s="103"/>
      <c r="AA14" s="45"/>
      <c r="AB14" s="45"/>
      <c r="AC14" s="45"/>
      <c r="AD14" s="45"/>
      <c r="AE14" s="45"/>
      <c r="AF14" s="103"/>
      <c r="AG14" s="45"/>
      <c r="AH14" s="46"/>
      <c r="AI14" s="86">
        <f t="shared" si="0"/>
        <v>0</v>
      </c>
    </row>
    <row r="15" spans="1:35" ht="35.1" customHeight="1">
      <c r="A15" s="223"/>
      <c r="B15" s="188" t="str">
        <f>Dati!B13</f>
        <v>Farmacia</v>
      </c>
      <c r="C15" s="189"/>
      <c r="D15" s="109"/>
      <c r="E15" s="103"/>
      <c r="F15" s="44"/>
      <c r="G15" s="44"/>
      <c r="H15" s="44"/>
      <c r="I15" s="45"/>
      <c r="J15" s="45"/>
      <c r="K15" s="103"/>
      <c r="L15" s="103"/>
      <c r="M15" s="45"/>
      <c r="N15" s="45"/>
      <c r="O15" s="45"/>
      <c r="P15" s="45"/>
      <c r="Q15" s="45"/>
      <c r="R15" s="103"/>
      <c r="S15" s="103"/>
      <c r="T15" s="45"/>
      <c r="U15" s="45"/>
      <c r="V15" s="45"/>
      <c r="W15" s="45"/>
      <c r="X15" s="45"/>
      <c r="Y15" s="103"/>
      <c r="Z15" s="103"/>
      <c r="AA15" s="45"/>
      <c r="AB15" s="45"/>
      <c r="AC15" s="45"/>
      <c r="AD15" s="45"/>
      <c r="AE15" s="45"/>
      <c r="AF15" s="103"/>
      <c r="AG15" s="45"/>
      <c r="AH15" s="46"/>
      <c r="AI15" s="86">
        <f t="shared" si="0"/>
        <v>0</v>
      </c>
    </row>
    <row r="16" spans="1:35" ht="35.1" customHeight="1" thickBot="1">
      <c r="A16" s="224"/>
      <c r="B16" s="216" t="str">
        <f>Dati!B14</f>
        <v>Varie</v>
      </c>
      <c r="C16" s="217"/>
      <c r="D16" s="109"/>
      <c r="E16" s="103"/>
      <c r="F16" s="44"/>
      <c r="G16" s="44"/>
      <c r="H16" s="44"/>
      <c r="I16" s="45"/>
      <c r="J16" s="45"/>
      <c r="K16" s="103"/>
      <c r="L16" s="103"/>
      <c r="M16" s="45"/>
      <c r="N16" s="45"/>
      <c r="O16" s="45"/>
      <c r="P16" s="45"/>
      <c r="Q16" s="45"/>
      <c r="R16" s="103"/>
      <c r="S16" s="103"/>
      <c r="T16" s="45"/>
      <c r="U16" s="45"/>
      <c r="V16" s="45"/>
      <c r="W16" s="45"/>
      <c r="X16" s="45"/>
      <c r="Y16" s="103"/>
      <c r="Z16" s="103"/>
      <c r="AA16" s="45"/>
      <c r="AB16" s="45"/>
      <c r="AC16" s="45"/>
      <c r="AD16" s="45"/>
      <c r="AE16" s="45"/>
      <c r="AF16" s="103"/>
      <c r="AG16" s="45"/>
      <c r="AH16" s="46"/>
      <c r="AI16" s="86">
        <f t="shared" si="0"/>
        <v>0</v>
      </c>
    </row>
    <row r="17" spans="1:35" ht="35.1" customHeight="1">
      <c r="A17" s="225" t="s">
        <v>8</v>
      </c>
      <c r="B17" s="234" t="str">
        <f>Dati!B15</f>
        <v>Bar o Ristorante</v>
      </c>
      <c r="C17" s="235"/>
      <c r="D17" s="104"/>
      <c r="E17" s="105"/>
      <c r="F17" s="47"/>
      <c r="G17" s="47"/>
      <c r="H17" s="47"/>
      <c r="I17" s="48"/>
      <c r="J17" s="48"/>
      <c r="K17" s="105"/>
      <c r="L17" s="105"/>
      <c r="M17" s="48"/>
      <c r="N17" s="48"/>
      <c r="O17" s="48"/>
      <c r="P17" s="48"/>
      <c r="Q17" s="48"/>
      <c r="R17" s="105"/>
      <c r="S17" s="105"/>
      <c r="T17" s="48"/>
      <c r="U17" s="48"/>
      <c r="V17" s="48"/>
      <c r="W17" s="48"/>
      <c r="X17" s="48"/>
      <c r="Y17" s="105"/>
      <c r="Z17" s="105"/>
      <c r="AA17" s="48"/>
      <c r="AB17" s="48"/>
      <c r="AC17" s="48"/>
      <c r="AD17" s="48"/>
      <c r="AE17" s="48"/>
      <c r="AF17" s="105"/>
      <c r="AG17" s="48"/>
      <c r="AH17" s="49"/>
      <c r="AI17" s="87">
        <f t="shared" si="0"/>
        <v>0</v>
      </c>
    </row>
    <row r="18" spans="1:35" ht="35.1" customHeight="1">
      <c r="A18" s="226"/>
      <c r="B18" s="182" t="str">
        <f>Dati!B16</f>
        <v>Tabacchi</v>
      </c>
      <c r="C18" s="190"/>
      <c r="D18" s="104"/>
      <c r="E18" s="105"/>
      <c r="F18" s="47"/>
      <c r="G18" s="47"/>
      <c r="H18" s="47"/>
      <c r="I18" s="48"/>
      <c r="J18" s="48"/>
      <c r="K18" s="105"/>
      <c r="L18" s="105"/>
      <c r="M18" s="48"/>
      <c r="N18" s="48"/>
      <c r="O18" s="48"/>
      <c r="P18" s="48"/>
      <c r="Q18" s="48"/>
      <c r="R18" s="105"/>
      <c r="S18" s="105"/>
      <c r="T18" s="48"/>
      <c r="U18" s="48"/>
      <c r="V18" s="48"/>
      <c r="W18" s="48"/>
      <c r="X18" s="48"/>
      <c r="Y18" s="105"/>
      <c r="Z18" s="105"/>
      <c r="AA18" s="48"/>
      <c r="AB18" s="48"/>
      <c r="AC18" s="48"/>
      <c r="AD18" s="48"/>
      <c r="AE18" s="48"/>
      <c r="AF18" s="105"/>
      <c r="AG18" s="48"/>
      <c r="AH18" s="49"/>
      <c r="AI18" s="87">
        <f t="shared" si="0"/>
        <v>0</v>
      </c>
    </row>
    <row r="19" spans="1:35" ht="35.1" customHeight="1">
      <c r="A19" s="226"/>
      <c r="B19" s="184" t="str">
        <f>Dati!B17</f>
        <v>Ricariche Varie</v>
      </c>
      <c r="C19" s="185"/>
      <c r="D19" s="104"/>
      <c r="E19" s="105"/>
      <c r="F19" s="48"/>
      <c r="G19" s="47"/>
      <c r="H19" s="47"/>
      <c r="I19" s="48"/>
      <c r="J19" s="48"/>
      <c r="K19" s="104"/>
      <c r="L19" s="105"/>
      <c r="M19" s="48"/>
      <c r="N19" s="48"/>
      <c r="O19" s="48"/>
      <c r="P19" s="48"/>
      <c r="Q19" s="48"/>
      <c r="R19" s="104"/>
      <c r="S19" s="105"/>
      <c r="T19" s="48"/>
      <c r="U19" s="48"/>
      <c r="V19" s="48"/>
      <c r="W19" s="48"/>
      <c r="X19" s="48"/>
      <c r="Y19" s="104"/>
      <c r="Z19" s="105"/>
      <c r="AA19" s="48"/>
      <c r="AB19" s="48"/>
      <c r="AC19" s="48"/>
      <c r="AD19" s="48"/>
      <c r="AE19" s="48"/>
      <c r="AF19" s="105"/>
      <c r="AG19" s="48"/>
      <c r="AH19" s="49"/>
      <c r="AI19" s="87">
        <f t="shared" si="0"/>
        <v>0</v>
      </c>
    </row>
    <row r="20" spans="1:35" ht="35.1" customHeight="1">
      <c r="A20" s="226"/>
      <c r="B20" s="182" t="str">
        <f>Dati!B18</f>
        <v>Viaggi o Ferie</v>
      </c>
      <c r="C20" s="183"/>
      <c r="D20" s="104"/>
      <c r="E20" s="104"/>
      <c r="F20" s="48"/>
      <c r="G20" s="47"/>
      <c r="H20" s="47"/>
      <c r="I20" s="48"/>
      <c r="J20" s="48"/>
      <c r="K20" s="105"/>
      <c r="L20" s="105"/>
      <c r="M20" s="48"/>
      <c r="N20" s="48"/>
      <c r="O20" s="48"/>
      <c r="P20" s="48"/>
      <c r="Q20" s="48"/>
      <c r="R20" s="105"/>
      <c r="S20" s="105"/>
      <c r="T20" s="48"/>
      <c r="U20" s="48"/>
      <c r="V20" s="48"/>
      <c r="W20" s="48"/>
      <c r="X20" s="48"/>
      <c r="Y20" s="105"/>
      <c r="Z20" s="105"/>
      <c r="AA20" s="48"/>
      <c r="AB20" s="48"/>
      <c r="AC20" s="48"/>
      <c r="AD20" s="48"/>
      <c r="AE20" s="48"/>
      <c r="AF20" s="105"/>
      <c r="AG20" s="48"/>
      <c r="AH20" s="49"/>
      <c r="AI20" s="87">
        <f t="shared" si="0"/>
        <v>0</v>
      </c>
    </row>
    <row r="21" spans="1:35" ht="35.1" customHeight="1">
      <c r="A21" s="226"/>
      <c r="B21" s="184" t="str">
        <f>Dati!B19</f>
        <v>Medico o Dentista</v>
      </c>
      <c r="C21" s="185"/>
      <c r="D21" s="104"/>
      <c r="E21" s="105"/>
      <c r="F21" s="48"/>
      <c r="G21" s="47"/>
      <c r="H21" s="47"/>
      <c r="I21" s="48"/>
      <c r="J21" s="48"/>
      <c r="K21" s="105"/>
      <c r="L21" s="105"/>
      <c r="M21" s="48"/>
      <c r="N21" s="48"/>
      <c r="O21" s="48"/>
      <c r="P21" s="48"/>
      <c r="Q21" s="48"/>
      <c r="R21" s="105"/>
      <c r="S21" s="105"/>
      <c r="T21" s="48"/>
      <c r="U21" s="48"/>
      <c r="V21" s="48"/>
      <c r="W21" s="48"/>
      <c r="X21" s="48"/>
      <c r="Y21" s="105"/>
      <c r="Z21" s="105"/>
      <c r="AA21" s="48"/>
      <c r="AB21" s="48"/>
      <c r="AC21" s="48"/>
      <c r="AD21" s="48"/>
      <c r="AE21" s="48"/>
      <c r="AF21" s="105"/>
      <c r="AG21" s="48"/>
      <c r="AH21" s="49"/>
      <c r="AI21" s="87">
        <f t="shared" si="0"/>
        <v>0</v>
      </c>
    </row>
    <row r="22" spans="1:35" ht="35.1" customHeight="1">
      <c r="A22" s="227"/>
      <c r="B22" s="184" t="str">
        <f>Dati!B20</f>
        <v>Calzature o Vestiario</v>
      </c>
      <c r="C22" s="229"/>
      <c r="D22" s="107"/>
      <c r="E22" s="105"/>
      <c r="F22" s="51"/>
      <c r="G22" s="50"/>
      <c r="H22" s="50"/>
      <c r="I22" s="51"/>
      <c r="J22" s="48"/>
      <c r="K22" s="105"/>
      <c r="L22" s="105"/>
      <c r="M22" s="48"/>
      <c r="N22" s="48"/>
      <c r="O22" s="51"/>
      <c r="P22" s="51"/>
      <c r="Q22" s="48"/>
      <c r="R22" s="105"/>
      <c r="S22" s="105"/>
      <c r="T22" s="48"/>
      <c r="U22" s="48"/>
      <c r="V22" s="51"/>
      <c r="W22" s="51"/>
      <c r="X22" s="51"/>
      <c r="Y22" s="106"/>
      <c r="Z22" s="106"/>
      <c r="AA22" s="51"/>
      <c r="AB22" s="51"/>
      <c r="AC22" s="51"/>
      <c r="AD22" s="51"/>
      <c r="AE22" s="51"/>
      <c r="AF22" s="106"/>
      <c r="AG22" s="51"/>
      <c r="AH22" s="52"/>
      <c r="AI22" s="88">
        <f t="shared" si="0"/>
        <v>0</v>
      </c>
    </row>
    <row r="23" spans="1:35" ht="35.1" customHeight="1" thickBot="1">
      <c r="A23" s="228"/>
      <c r="B23" s="230" t="str">
        <f>Dati!B21</f>
        <v>Varie</v>
      </c>
      <c r="C23" s="231"/>
      <c r="D23" s="108"/>
      <c r="E23" s="108"/>
      <c r="F23" s="53"/>
      <c r="G23" s="53"/>
      <c r="H23" s="53"/>
      <c r="I23" s="53"/>
      <c r="J23" s="53"/>
      <c r="K23" s="108"/>
      <c r="L23" s="108"/>
      <c r="M23" s="53"/>
      <c r="N23" s="53"/>
      <c r="O23" s="53"/>
      <c r="P23" s="53"/>
      <c r="Q23" s="53"/>
      <c r="R23" s="108"/>
      <c r="S23" s="108"/>
      <c r="T23" s="53"/>
      <c r="U23" s="53"/>
      <c r="V23" s="53"/>
      <c r="W23" s="53"/>
      <c r="X23" s="53"/>
      <c r="Y23" s="108"/>
      <c r="Z23" s="108"/>
      <c r="AA23" s="53"/>
      <c r="AB23" s="53"/>
      <c r="AC23" s="53"/>
      <c r="AD23" s="53"/>
      <c r="AE23" s="51"/>
      <c r="AF23" s="108"/>
      <c r="AG23" s="53"/>
      <c r="AH23" s="53"/>
      <c r="AI23" s="88">
        <f t="shared" si="0"/>
        <v>0</v>
      </c>
    </row>
    <row r="24" spans="1:35" ht="20.100000000000001" customHeight="1">
      <c r="A24" s="202" t="s">
        <v>37</v>
      </c>
      <c r="B24" s="178"/>
      <c r="C24" s="179"/>
      <c r="D24" s="93"/>
      <c r="E24" s="12"/>
      <c r="F24" s="12"/>
      <c r="G24" s="12"/>
      <c r="H24" s="12"/>
      <c r="I24" s="1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38" t="s">
        <v>47</v>
      </c>
      <c r="AB24" s="239"/>
      <c r="AC24" s="239"/>
      <c r="AD24" s="249">
        <f>SUM(AI24+Gennaio!AI24)</f>
        <v>0</v>
      </c>
      <c r="AE24" s="250"/>
      <c r="AF24" s="208" t="s">
        <v>12</v>
      </c>
      <c r="AG24" s="246"/>
      <c r="AH24" s="246"/>
      <c r="AI24" s="213">
        <f>SUM(AI3:AI23)</f>
        <v>0</v>
      </c>
    </row>
    <row r="25" spans="1:35" ht="20.100000000000001" customHeight="1">
      <c r="A25" s="203"/>
      <c r="B25" s="180"/>
      <c r="C25" s="181"/>
      <c r="D25" s="94"/>
      <c r="E25" s="12"/>
      <c r="F25" s="12"/>
      <c r="G25" s="12"/>
      <c r="H25" s="12"/>
      <c r="I25" s="1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3"/>
      <c r="X25" s="12"/>
      <c r="Y25" s="12"/>
      <c r="Z25" s="12"/>
      <c r="AA25" s="240"/>
      <c r="AB25" s="241"/>
      <c r="AC25" s="241"/>
      <c r="AD25" s="251"/>
      <c r="AE25" s="252"/>
      <c r="AF25" s="247"/>
      <c r="AG25" s="247"/>
      <c r="AH25" s="247"/>
      <c r="AI25" s="214"/>
    </row>
    <row r="26" spans="1:35" ht="20.100000000000001" customHeight="1" thickBot="1">
      <c r="A26" s="204"/>
      <c r="B26" s="180"/>
      <c r="C26" s="181"/>
      <c r="D26" s="94"/>
      <c r="E26" s="12"/>
      <c r="F26" s="12"/>
      <c r="G26" s="12"/>
      <c r="H26" s="12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42"/>
      <c r="AB26" s="243"/>
      <c r="AC26" s="243"/>
      <c r="AD26" s="253"/>
      <c r="AE26" s="254"/>
      <c r="AF26" s="248"/>
      <c r="AG26" s="248"/>
      <c r="AH26" s="248"/>
      <c r="AI26" s="215"/>
    </row>
  </sheetData>
  <sheetProtection password="E91B" sheet="1" objects="1" scenarios="1" selectLockedCells="1"/>
  <mergeCells count="33">
    <mergeCell ref="A3:A9"/>
    <mergeCell ref="B18:C18"/>
    <mergeCell ref="B4:C4"/>
    <mergeCell ref="B7:C7"/>
    <mergeCell ref="A24:A26"/>
    <mergeCell ref="A10:A16"/>
    <mergeCell ref="A17:A23"/>
    <mergeCell ref="AI1:AI2"/>
    <mergeCell ref="AI24:AI26"/>
    <mergeCell ref="B16:C16"/>
    <mergeCell ref="B12:C12"/>
    <mergeCell ref="B13:C13"/>
    <mergeCell ref="B14:C14"/>
    <mergeCell ref="B22:C22"/>
    <mergeCell ref="AF24:AH26"/>
    <mergeCell ref="AD24:AE26"/>
    <mergeCell ref="B24:C26"/>
    <mergeCell ref="A1:A2"/>
    <mergeCell ref="B1:C2"/>
    <mergeCell ref="B15:C15"/>
    <mergeCell ref="B3:C3"/>
    <mergeCell ref="AA24:AC26"/>
    <mergeCell ref="B5:C5"/>
    <mergeCell ref="B6:C6"/>
    <mergeCell ref="B8:C8"/>
    <mergeCell ref="B9:C9"/>
    <mergeCell ref="B23:C23"/>
    <mergeCell ref="B10:C10"/>
    <mergeCell ref="B11:C11"/>
    <mergeCell ref="B17:C17"/>
    <mergeCell ref="B19:C19"/>
    <mergeCell ref="B20:C20"/>
    <mergeCell ref="B21:C21"/>
  </mergeCells>
  <phoneticPr fontId="5" type="noConversion"/>
  <hyperlinks>
    <hyperlink ref="A1:A2" location="TOTALI!A4" tooltip="Vai ai Totali" display="Febbraio '2010"/>
    <hyperlink ref="A24:A26" location="Riepilogo!A1" tooltip="Vai al Riepilogo Dati" display="RIEPILOGO DATI"/>
  </hyperlinks>
  <pageMargins left="0" right="0" top="0.98425196850393704" bottom="0" header="0.51181102362204722" footer="0.51181102362204722"/>
  <pageSetup paperSize="9" scale="35" orientation="landscape" horizont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AI26"/>
  <sheetViews>
    <sheetView showGridLines="0" showRowColHeaders="0" zoomScale="57" zoomScaleNormal="57" workbookViewId="0">
      <pane xSplit="3" ySplit="26" topLeftCell="D27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RowHeight="15.75"/>
  <cols>
    <col min="1" max="1" width="20.625" style="4" customWidth="1"/>
    <col min="2" max="8" width="10.625" style="4" customWidth="1"/>
    <col min="9" max="9" width="10.625" style="5" customWidth="1"/>
    <col min="10" max="34" width="10.625" style="4" customWidth="1"/>
    <col min="35" max="35" width="20.625" style="4" customWidth="1"/>
    <col min="36" max="16384" width="9" style="4"/>
  </cols>
  <sheetData>
    <row r="1" spans="1:35" ht="30" customHeight="1">
      <c r="A1" s="236" t="s">
        <v>78</v>
      </c>
      <c r="B1" s="193" t="s">
        <v>0</v>
      </c>
      <c r="C1" s="194"/>
      <c r="D1" s="119">
        <v>1</v>
      </c>
      <c r="E1" s="119">
        <v>2</v>
      </c>
      <c r="F1" s="119">
        <v>3</v>
      </c>
      <c r="G1" s="119">
        <v>4</v>
      </c>
      <c r="H1" s="119">
        <v>5</v>
      </c>
      <c r="I1" s="119">
        <v>6</v>
      </c>
      <c r="J1" s="119">
        <v>7</v>
      </c>
      <c r="K1" s="119">
        <v>8</v>
      </c>
      <c r="L1" s="119">
        <v>9</v>
      </c>
      <c r="M1" s="119">
        <v>10</v>
      </c>
      <c r="N1" s="119">
        <v>11</v>
      </c>
      <c r="O1" s="119">
        <v>12</v>
      </c>
      <c r="P1" s="119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1">
        <v>30</v>
      </c>
      <c r="AH1" s="121">
        <v>31</v>
      </c>
      <c r="AI1" s="205" t="s">
        <v>1</v>
      </c>
    </row>
    <row r="2" spans="1:35" ht="30" customHeight="1">
      <c r="A2" s="237"/>
      <c r="B2" s="195"/>
      <c r="C2" s="195"/>
      <c r="D2" s="110" t="s">
        <v>70</v>
      </c>
      <c r="E2" s="96" t="s">
        <v>71</v>
      </c>
      <c r="F2" s="97" t="s">
        <v>65</v>
      </c>
      <c r="G2" s="98" t="s">
        <v>66</v>
      </c>
      <c r="H2" s="96" t="s">
        <v>67</v>
      </c>
      <c r="I2" s="96" t="s">
        <v>68</v>
      </c>
      <c r="J2" s="110" t="s">
        <v>69</v>
      </c>
      <c r="K2" s="110" t="s">
        <v>70</v>
      </c>
      <c r="L2" s="96" t="s">
        <v>71</v>
      </c>
      <c r="M2" s="97" t="s">
        <v>65</v>
      </c>
      <c r="N2" s="98" t="s">
        <v>66</v>
      </c>
      <c r="O2" s="96" t="s">
        <v>67</v>
      </c>
      <c r="P2" s="96" t="s">
        <v>68</v>
      </c>
      <c r="Q2" s="110" t="s">
        <v>69</v>
      </c>
      <c r="R2" s="110" t="s">
        <v>70</v>
      </c>
      <c r="S2" s="96" t="s">
        <v>71</v>
      </c>
      <c r="T2" s="97" t="s">
        <v>65</v>
      </c>
      <c r="U2" s="98" t="s">
        <v>66</v>
      </c>
      <c r="V2" s="96" t="s">
        <v>67</v>
      </c>
      <c r="W2" s="96" t="s">
        <v>68</v>
      </c>
      <c r="X2" s="110" t="s">
        <v>69</v>
      </c>
      <c r="Y2" s="110" t="s">
        <v>70</v>
      </c>
      <c r="Z2" s="96" t="s">
        <v>71</v>
      </c>
      <c r="AA2" s="97" t="s">
        <v>65</v>
      </c>
      <c r="AB2" s="98" t="s">
        <v>66</v>
      </c>
      <c r="AC2" s="96" t="s">
        <v>67</v>
      </c>
      <c r="AD2" s="96" t="s">
        <v>68</v>
      </c>
      <c r="AE2" s="111" t="s">
        <v>69</v>
      </c>
      <c r="AF2" s="111" t="s">
        <v>70</v>
      </c>
      <c r="AG2" s="99" t="s">
        <v>71</v>
      </c>
      <c r="AH2" s="99" t="s">
        <v>65</v>
      </c>
      <c r="AI2" s="255"/>
    </row>
    <row r="3" spans="1:35" ht="35.1" customHeight="1">
      <c r="A3" s="196" t="s">
        <v>2</v>
      </c>
      <c r="B3" s="198" t="str">
        <f>Dati!B1</f>
        <v>Autostrada</v>
      </c>
      <c r="C3" s="199"/>
      <c r="D3" s="102"/>
      <c r="E3" s="42"/>
      <c r="F3" s="42"/>
      <c r="G3" s="42"/>
      <c r="H3" s="42"/>
      <c r="I3" s="42"/>
      <c r="J3" s="102"/>
      <c r="K3" s="102"/>
      <c r="L3" s="42"/>
      <c r="M3" s="42"/>
      <c r="N3" s="42"/>
      <c r="O3" s="42"/>
      <c r="P3" s="42"/>
      <c r="Q3" s="102"/>
      <c r="R3" s="102"/>
      <c r="S3" s="42"/>
      <c r="T3" s="42"/>
      <c r="U3" s="42"/>
      <c r="V3" s="42"/>
      <c r="W3" s="42"/>
      <c r="X3" s="102"/>
      <c r="Y3" s="102"/>
      <c r="Z3" s="42"/>
      <c r="AA3" s="42"/>
      <c r="AB3" s="42"/>
      <c r="AC3" s="42"/>
      <c r="AD3" s="42"/>
      <c r="AE3" s="102"/>
      <c r="AF3" s="102"/>
      <c r="AG3" s="43"/>
      <c r="AH3" s="43"/>
      <c r="AI3" s="85">
        <f t="shared" ref="AI3:AI23" si="0">SUM(D3:AH3)</f>
        <v>0</v>
      </c>
    </row>
    <row r="4" spans="1:35" ht="35.1" customHeight="1">
      <c r="A4" s="196"/>
      <c r="B4" s="198" t="str">
        <f>Dati!B2</f>
        <v>Assicurazione</v>
      </c>
      <c r="C4" s="199"/>
      <c r="D4" s="102"/>
      <c r="E4" s="42"/>
      <c r="F4" s="42"/>
      <c r="G4" s="42"/>
      <c r="H4" s="42"/>
      <c r="I4" s="42"/>
      <c r="J4" s="102"/>
      <c r="K4" s="102"/>
      <c r="L4" s="42"/>
      <c r="M4" s="42"/>
      <c r="N4" s="42"/>
      <c r="O4" s="42"/>
      <c r="P4" s="42"/>
      <c r="Q4" s="102"/>
      <c r="R4" s="102"/>
      <c r="S4" s="42"/>
      <c r="T4" s="42"/>
      <c r="U4" s="42"/>
      <c r="V4" s="42"/>
      <c r="W4" s="42"/>
      <c r="X4" s="102"/>
      <c r="Y4" s="102"/>
      <c r="Z4" s="42"/>
      <c r="AA4" s="42"/>
      <c r="AB4" s="42"/>
      <c r="AC4" s="42"/>
      <c r="AD4" s="42"/>
      <c r="AE4" s="102"/>
      <c r="AF4" s="102"/>
      <c r="AG4" s="43"/>
      <c r="AH4" s="43"/>
      <c r="AI4" s="85">
        <f t="shared" si="0"/>
        <v>0</v>
      </c>
    </row>
    <row r="5" spans="1:35" ht="35.1" customHeight="1">
      <c r="A5" s="196"/>
      <c r="B5" s="198" t="str">
        <f>Dati!B3</f>
        <v>Bollo</v>
      </c>
      <c r="C5" s="199"/>
      <c r="D5" s="102"/>
      <c r="E5" s="42"/>
      <c r="F5" s="42"/>
      <c r="G5" s="42"/>
      <c r="H5" s="42"/>
      <c r="I5" s="42"/>
      <c r="J5" s="102"/>
      <c r="K5" s="102"/>
      <c r="L5" s="42"/>
      <c r="M5" s="42"/>
      <c r="N5" s="42"/>
      <c r="O5" s="42"/>
      <c r="P5" s="42"/>
      <c r="Q5" s="102"/>
      <c r="R5" s="102"/>
      <c r="S5" s="42"/>
      <c r="T5" s="42"/>
      <c r="U5" s="42"/>
      <c r="V5" s="42"/>
      <c r="W5" s="42"/>
      <c r="X5" s="102"/>
      <c r="Y5" s="102"/>
      <c r="Z5" s="42"/>
      <c r="AA5" s="42"/>
      <c r="AB5" s="42"/>
      <c r="AC5" s="42"/>
      <c r="AD5" s="42"/>
      <c r="AE5" s="102"/>
      <c r="AF5" s="102"/>
      <c r="AG5" s="43"/>
      <c r="AH5" s="43"/>
      <c r="AI5" s="85">
        <f t="shared" si="0"/>
        <v>0</v>
      </c>
    </row>
    <row r="6" spans="1:35" ht="35.1" customHeight="1">
      <c r="A6" s="196"/>
      <c r="B6" s="198" t="str">
        <f>Dati!B4</f>
        <v>Carburante</v>
      </c>
      <c r="C6" s="199"/>
      <c r="D6" s="102"/>
      <c r="E6" s="42"/>
      <c r="F6" s="42"/>
      <c r="G6" s="42"/>
      <c r="H6" s="42"/>
      <c r="I6" s="42"/>
      <c r="J6" s="102"/>
      <c r="K6" s="102"/>
      <c r="L6" s="42"/>
      <c r="M6" s="42"/>
      <c r="N6" s="42"/>
      <c r="O6" s="42"/>
      <c r="P6" s="42"/>
      <c r="Q6" s="102"/>
      <c r="R6" s="102"/>
      <c r="S6" s="42"/>
      <c r="T6" s="42"/>
      <c r="U6" s="42"/>
      <c r="V6" s="42"/>
      <c r="W6" s="42"/>
      <c r="X6" s="102"/>
      <c r="Y6" s="102"/>
      <c r="Z6" s="42"/>
      <c r="AA6" s="42"/>
      <c r="AB6" s="42"/>
      <c r="AC6" s="42"/>
      <c r="AD6" s="42"/>
      <c r="AE6" s="102"/>
      <c r="AF6" s="102"/>
      <c r="AG6" s="43"/>
      <c r="AH6" s="43"/>
      <c r="AI6" s="85">
        <f t="shared" si="0"/>
        <v>0</v>
      </c>
    </row>
    <row r="7" spans="1:35" ht="35.1" customHeight="1">
      <c r="A7" s="196"/>
      <c r="B7" s="186" t="str">
        <f>Dati!B5</f>
        <v>Meccanico</v>
      </c>
      <c r="C7" s="187"/>
      <c r="D7" s="102"/>
      <c r="E7" s="42"/>
      <c r="F7" s="42"/>
      <c r="G7" s="42"/>
      <c r="H7" s="42"/>
      <c r="I7" s="42"/>
      <c r="J7" s="102"/>
      <c r="K7" s="102"/>
      <c r="L7" s="42"/>
      <c r="M7" s="42"/>
      <c r="N7" s="42"/>
      <c r="O7" s="42"/>
      <c r="P7" s="42"/>
      <c r="Q7" s="102"/>
      <c r="R7" s="102"/>
      <c r="S7" s="42"/>
      <c r="T7" s="42"/>
      <c r="U7" s="42"/>
      <c r="V7" s="42"/>
      <c r="W7" s="42"/>
      <c r="X7" s="102"/>
      <c r="Y7" s="102"/>
      <c r="Z7" s="42"/>
      <c r="AA7" s="42"/>
      <c r="AB7" s="42"/>
      <c r="AC7" s="42"/>
      <c r="AD7" s="42"/>
      <c r="AE7" s="102"/>
      <c r="AF7" s="102"/>
      <c r="AG7" s="43"/>
      <c r="AH7" s="43"/>
      <c r="AI7" s="85">
        <f t="shared" ref="AI7" si="1">SUM(D7:AH7)</f>
        <v>0</v>
      </c>
    </row>
    <row r="8" spans="1:35" ht="35.1" customHeight="1">
      <c r="A8" s="196"/>
      <c r="B8" s="198" t="str">
        <f>Dati!B6</f>
        <v>Ricambi</v>
      </c>
      <c r="C8" s="199"/>
      <c r="D8" s="102"/>
      <c r="E8" s="42"/>
      <c r="F8" s="42"/>
      <c r="G8" s="42"/>
      <c r="H8" s="42"/>
      <c r="I8" s="42"/>
      <c r="J8" s="102"/>
      <c r="K8" s="102"/>
      <c r="L8" s="42"/>
      <c r="M8" s="42"/>
      <c r="N8" s="42"/>
      <c r="O8" s="42"/>
      <c r="P8" s="42"/>
      <c r="Q8" s="102"/>
      <c r="R8" s="102"/>
      <c r="S8" s="42"/>
      <c r="T8" s="42"/>
      <c r="U8" s="42"/>
      <c r="V8" s="42"/>
      <c r="W8" s="42"/>
      <c r="X8" s="102"/>
      <c r="Y8" s="102"/>
      <c r="Z8" s="42"/>
      <c r="AA8" s="42"/>
      <c r="AB8" s="42"/>
      <c r="AC8" s="42"/>
      <c r="AD8" s="42"/>
      <c r="AE8" s="102"/>
      <c r="AF8" s="102"/>
      <c r="AG8" s="43"/>
      <c r="AH8" s="43"/>
      <c r="AI8" s="85">
        <f t="shared" si="0"/>
        <v>0</v>
      </c>
    </row>
    <row r="9" spans="1:35" ht="35.1" customHeight="1" thickBot="1">
      <c r="A9" s="197"/>
      <c r="B9" s="200" t="str">
        <f>Dati!B7</f>
        <v>Varie</v>
      </c>
      <c r="C9" s="201"/>
      <c r="D9" s="102"/>
      <c r="E9" s="42"/>
      <c r="F9" s="42"/>
      <c r="G9" s="42"/>
      <c r="H9" s="42"/>
      <c r="I9" s="42"/>
      <c r="J9" s="102"/>
      <c r="K9" s="102"/>
      <c r="L9" s="42"/>
      <c r="M9" s="42"/>
      <c r="N9" s="42"/>
      <c r="O9" s="42"/>
      <c r="P9" s="42"/>
      <c r="Q9" s="102"/>
      <c r="R9" s="102"/>
      <c r="S9" s="42"/>
      <c r="T9" s="42"/>
      <c r="U9" s="42"/>
      <c r="V9" s="42"/>
      <c r="W9" s="42"/>
      <c r="X9" s="102"/>
      <c r="Y9" s="102"/>
      <c r="Z9" s="42"/>
      <c r="AA9" s="42"/>
      <c r="AB9" s="42"/>
      <c r="AC9" s="42"/>
      <c r="AD9" s="42"/>
      <c r="AE9" s="102"/>
      <c r="AF9" s="102"/>
      <c r="AG9" s="43"/>
      <c r="AH9" s="43"/>
      <c r="AI9" s="85">
        <f t="shared" si="0"/>
        <v>0</v>
      </c>
    </row>
    <row r="10" spans="1:35" ht="35.1" customHeight="1">
      <c r="A10" s="221" t="s">
        <v>7</v>
      </c>
      <c r="B10" s="232" t="str">
        <f>Dati!B8</f>
        <v>Spese Condominiali</v>
      </c>
      <c r="C10" s="233"/>
      <c r="D10" s="109"/>
      <c r="E10" s="45"/>
      <c r="F10" s="45"/>
      <c r="G10" s="44"/>
      <c r="H10" s="44"/>
      <c r="I10" s="45"/>
      <c r="J10" s="109"/>
      <c r="K10" s="103"/>
      <c r="L10" s="45"/>
      <c r="M10" s="45"/>
      <c r="N10" s="45"/>
      <c r="O10" s="45"/>
      <c r="P10" s="45"/>
      <c r="Q10" s="103"/>
      <c r="R10" s="103"/>
      <c r="S10" s="45"/>
      <c r="T10" s="45"/>
      <c r="U10" s="45"/>
      <c r="V10" s="45"/>
      <c r="W10" s="45"/>
      <c r="X10" s="103"/>
      <c r="Y10" s="103"/>
      <c r="Z10" s="45"/>
      <c r="AA10" s="45"/>
      <c r="AB10" s="45"/>
      <c r="AC10" s="45"/>
      <c r="AD10" s="45"/>
      <c r="AE10" s="103"/>
      <c r="AF10" s="103"/>
      <c r="AG10" s="46"/>
      <c r="AH10" s="46"/>
      <c r="AI10" s="86">
        <f t="shared" si="0"/>
        <v>0</v>
      </c>
    </row>
    <row r="11" spans="1:35" ht="35.1" customHeight="1">
      <c r="A11" s="222"/>
      <c r="B11" s="188" t="str">
        <f>Dati!B9</f>
        <v>Panetteria</v>
      </c>
      <c r="C11" s="219"/>
      <c r="D11" s="109"/>
      <c r="E11" s="45"/>
      <c r="F11" s="45"/>
      <c r="G11" s="44"/>
      <c r="H11" s="44"/>
      <c r="I11" s="45"/>
      <c r="J11" s="109"/>
      <c r="K11" s="103"/>
      <c r="L11" s="45"/>
      <c r="M11" s="45"/>
      <c r="N11" s="45"/>
      <c r="O11" s="45"/>
      <c r="P11" s="45"/>
      <c r="Q11" s="103"/>
      <c r="R11" s="103"/>
      <c r="S11" s="45"/>
      <c r="T11" s="45"/>
      <c r="U11" s="45"/>
      <c r="V11" s="45"/>
      <c r="W11" s="45"/>
      <c r="X11" s="103"/>
      <c r="Y11" s="103"/>
      <c r="Z11" s="45"/>
      <c r="AA11" s="45"/>
      <c r="AB11" s="45"/>
      <c r="AC11" s="45"/>
      <c r="AD11" s="45"/>
      <c r="AE11" s="103"/>
      <c r="AF11" s="103"/>
      <c r="AG11" s="46"/>
      <c r="AH11" s="46"/>
      <c r="AI11" s="86">
        <f t="shared" si="0"/>
        <v>0</v>
      </c>
    </row>
    <row r="12" spans="1:35" ht="35.1" customHeight="1">
      <c r="A12" s="222"/>
      <c r="B12" s="218" t="str">
        <f>Dati!B10</f>
        <v>Macelleria</v>
      </c>
      <c r="C12" s="219"/>
      <c r="D12" s="109"/>
      <c r="E12" s="45"/>
      <c r="F12" s="45"/>
      <c r="G12" s="44"/>
      <c r="H12" s="44"/>
      <c r="I12" s="45"/>
      <c r="J12" s="109"/>
      <c r="K12" s="103"/>
      <c r="L12" s="45"/>
      <c r="M12" s="45"/>
      <c r="N12" s="45"/>
      <c r="O12" s="45"/>
      <c r="P12" s="45"/>
      <c r="Q12" s="103"/>
      <c r="R12" s="103"/>
      <c r="S12" s="45"/>
      <c r="T12" s="45"/>
      <c r="U12" s="45"/>
      <c r="V12" s="45"/>
      <c r="W12" s="45"/>
      <c r="X12" s="103"/>
      <c r="Y12" s="103"/>
      <c r="Z12" s="45"/>
      <c r="AA12" s="45"/>
      <c r="AB12" s="45"/>
      <c r="AC12" s="45"/>
      <c r="AD12" s="45"/>
      <c r="AE12" s="103"/>
      <c r="AF12" s="103"/>
      <c r="AG12" s="46"/>
      <c r="AH12" s="46"/>
      <c r="AI12" s="86">
        <f t="shared" si="0"/>
        <v>0</v>
      </c>
    </row>
    <row r="13" spans="1:35" ht="35.1" customHeight="1">
      <c r="A13" s="222"/>
      <c r="B13" s="188" t="str">
        <f>Dati!B11</f>
        <v>Mercato</v>
      </c>
      <c r="C13" s="220"/>
      <c r="D13" s="109"/>
      <c r="E13" s="45"/>
      <c r="F13" s="44"/>
      <c r="G13" s="44"/>
      <c r="H13" s="44"/>
      <c r="I13" s="45"/>
      <c r="J13" s="103"/>
      <c r="K13" s="103"/>
      <c r="L13" s="45"/>
      <c r="M13" s="45"/>
      <c r="N13" s="45"/>
      <c r="O13" s="45"/>
      <c r="P13" s="45"/>
      <c r="Q13" s="103"/>
      <c r="R13" s="103"/>
      <c r="S13" s="45"/>
      <c r="T13" s="45"/>
      <c r="U13" s="45"/>
      <c r="V13" s="45"/>
      <c r="W13" s="45"/>
      <c r="X13" s="103"/>
      <c r="Y13" s="103"/>
      <c r="Z13" s="45"/>
      <c r="AA13" s="45"/>
      <c r="AB13" s="45"/>
      <c r="AC13" s="45"/>
      <c r="AD13" s="45"/>
      <c r="AE13" s="103"/>
      <c r="AF13" s="103"/>
      <c r="AG13" s="46"/>
      <c r="AH13" s="46"/>
      <c r="AI13" s="86">
        <f t="shared" si="0"/>
        <v>0</v>
      </c>
    </row>
    <row r="14" spans="1:35" ht="35.1" customHeight="1">
      <c r="A14" s="223"/>
      <c r="B14" s="218" t="str">
        <f>Dati!B12</f>
        <v>Supermercato</v>
      </c>
      <c r="C14" s="219"/>
      <c r="D14" s="109"/>
      <c r="E14" s="45"/>
      <c r="F14" s="44"/>
      <c r="G14" s="44"/>
      <c r="H14" s="44"/>
      <c r="I14" s="45"/>
      <c r="J14" s="103"/>
      <c r="K14" s="103"/>
      <c r="L14" s="45"/>
      <c r="M14" s="45"/>
      <c r="N14" s="45"/>
      <c r="O14" s="45"/>
      <c r="P14" s="45"/>
      <c r="Q14" s="103"/>
      <c r="R14" s="103"/>
      <c r="S14" s="45"/>
      <c r="T14" s="45"/>
      <c r="U14" s="45"/>
      <c r="V14" s="45"/>
      <c r="W14" s="45"/>
      <c r="X14" s="103"/>
      <c r="Y14" s="103"/>
      <c r="Z14" s="45"/>
      <c r="AA14" s="45"/>
      <c r="AB14" s="45"/>
      <c r="AC14" s="45"/>
      <c r="AD14" s="45"/>
      <c r="AE14" s="103"/>
      <c r="AF14" s="103"/>
      <c r="AG14" s="46"/>
      <c r="AH14" s="46"/>
      <c r="AI14" s="86">
        <f t="shared" si="0"/>
        <v>0</v>
      </c>
    </row>
    <row r="15" spans="1:35" ht="35.1" customHeight="1">
      <c r="A15" s="223"/>
      <c r="B15" s="188" t="str">
        <f>Dati!B13</f>
        <v>Farmacia</v>
      </c>
      <c r="C15" s="189"/>
      <c r="D15" s="109"/>
      <c r="E15" s="45"/>
      <c r="F15" s="44"/>
      <c r="G15" s="44"/>
      <c r="H15" s="44"/>
      <c r="I15" s="45"/>
      <c r="J15" s="103"/>
      <c r="K15" s="103"/>
      <c r="L15" s="45"/>
      <c r="M15" s="45"/>
      <c r="N15" s="45"/>
      <c r="O15" s="45"/>
      <c r="P15" s="45"/>
      <c r="Q15" s="103"/>
      <c r="R15" s="103"/>
      <c r="S15" s="45"/>
      <c r="T15" s="45"/>
      <c r="U15" s="45"/>
      <c r="V15" s="45"/>
      <c r="W15" s="45"/>
      <c r="X15" s="103"/>
      <c r="Y15" s="103"/>
      <c r="Z15" s="45"/>
      <c r="AA15" s="45"/>
      <c r="AB15" s="45"/>
      <c r="AC15" s="45"/>
      <c r="AD15" s="45"/>
      <c r="AE15" s="103"/>
      <c r="AF15" s="103"/>
      <c r="AG15" s="46"/>
      <c r="AH15" s="46"/>
      <c r="AI15" s="86">
        <f t="shared" si="0"/>
        <v>0</v>
      </c>
    </row>
    <row r="16" spans="1:35" ht="35.1" customHeight="1" thickBot="1">
      <c r="A16" s="224"/>
      <c r="B16" s="216" t="str">
        <f>Dati!B14</f>
        <v>Varie</v>
      </c>
      <c r="C16" s="217"/>
      <c r="D16" s="109"/>
      <c r="E16" s="45"/>
      <c r="F16" s="44"/>
      <c r="G16" s="44"/>
      <c r="H16" s="44"/>
      <c r="I16" s="45"/>
      <c r="J16" s="103"/>
      <c r="K16" s="103"/>
      <c r="L16" s="45"/>
      <c r="M16" s="45"/>
      <c r="N16" s="45"/>
      <c r="O16" s="45"/>
      <c r="P16" s="45"/>
      <c r="Q16" s="103"/>
      <c r="R16" s="103"/>
      <c r="S16" s="45"/>
      <c r="T16" s="45"/>
      <c r="U16" s="45"/>
      <c r="V16" s="45"/>
      <c r="W16" s="45"/>
      <c r="X16" s="103"/>
      <c r="Y16" s="103"/>
      <c r="Z16" s="45"/>
      <c r="AA16" s="45"/>
      <c r="AB16" s="45"/>
      <c r="AC16" s="45"/>
      <c r="AD16" s="45"/>
      <c r="AE16" s="103"/>
      <c r="AF16" s="103"/>
      <c r="AG16" s="46"/>
      <c r="AH16" s="46"/>
      <c r="AI16" s="86">
        <f t="shared" si="0"/>
        <v>0</v>
      </c>
    </row>
    <row r="17" spans="1:35" ht="35.1" customHeight="1">
      <c r="A17" s="225" t="s">
        <v>8</v>
      </c>
      <c r="B17" s="234" t="str">
        <f>Dati!B15</f>
        <v>Bar o Ristorante</v>
      </c>
      <c r="C17" s="235"/>
      <c r="D17" s="104"/>
      <c r="E17" s="48"/>
      <c r="F17" s="47"/>
      <c r="G17" s="47"/>
      <c r="H17" s="47"/>
      <c r="I17" s="48"/>
      <c r="J17" s="105"/>
      <c r="K17" s="105"/>
      <c r="L17" s="48"/>
      <c r="M17" s="48"/>
      <c r="N17" s="48"/>
      <c r="O17" s="48"/>
      <c r="P17" s="48"/>
      <c r="Q17" s="105"/>
      <c r="R17" s="105"/>
      <c r="S17" s="48"/>
      <c r="T17" s="48"/>
      <c r="U17" s="48"/>
      <c r="V17" s="48"/>
      <c r="W17" s="48"/>
      <c r="X17" s="105"/>
      <c r="Y17" s="105"/>
      <c r="Z17" s="48"/>
      <c r="AA17" s="48"/>
      <c r="AB17" s="48"/>
      <c r="AC17" s="48"/>
      <c r="AD17" s="48"/>
      <c r="AE17" s="105"/>
      <c r="AF17" s="105"/>
      <c r="AG17" s="49"/>
      <c r="AH17" s="49"/>
      <c r="AI17" s="87">
        <f t="shared" si="0"/>
        <v>0</v>
      </c>
    </row>
    <row r="18" spans="1:35" ht="35.1" customHeight="1">
      <c r="A18" s="226"/>
      <c r="B18" s="182" t="str">
        <f>Dati!B16</f>
        <v>Tabacchi</v>
      </c>
      <c r="C18" s="190"/>
      <c r="D18" s="104"/>
      <c r="E18" s="48"/>
      <c r="F18" s="47"/>
      <c r="G18" s="47"/>
      <c r="H18" s="47"/>
      <c r="I18" s="48"/>
      <c r="J18" s="105"/>
      <c r="K18" s="105"/>
      <c r="L18" s="48"/>
      <c r="M18" s="48"/>
      <c r="N18" s="48"/>
      <c r="O18" s="48"/>
      <c r="P18" s="48"/>
      <c r="Q18" s="105"/>
      <c r="R18" s="105"/>
      <c r="S18" s="48"/>
      <c r="T18" s="48"/>
      <c r="U18" s="48"/>
      <c r="V18" s="48"/>
      <c r="W18" s="48"/>
      <c r="X18" s="105"/>
      <c r="Y18" s="105"/>
      <c r="Z18" s="48"/>
      <c r="AA18" s="48"/>
      <c r="AB18" s="48"/>
      <c r="AC18" s="48"/>
      <c r="AD18" s="48"/>
      <c r="AE18" s="105"/>
      <c r="AF18" s="105"/>
      <c r="AG18" s="49"/>
      <c r="AH18" s="49"/>
      <c r="AI18" s="87">
        <f t="shared" si="0"/>
        <v>0</v>
      </c>
    </row>
    <row r="19" spans="1:35" ht="35.1" customHeight="1">
      <c r="A19" s="226"/>
      <c r="B19" s="184" t="str">
        <f>Dati!B17</f>
        <v>Ricariche Varie</v>
      </c>
      <c r="C19" s="185"/>
      <c r="D19" s="104"/>
      <c r="E19" s="47"/>
      <c r="F19" s="48"/>
      <c r="G19" s="47"/>
      <c r="H19" s="47"/>
      <c r="I19" s="48"/>
      <c r="J19" s="105"/>
      <c r="K19" s="105"/>
      <c r="L19" s="48"/>
      <c r="M19" s="48"/>
      <c r="N19" s="48"/>
      <c r="O19" s="48"/>
      <c r="P19" s="48"/>
      <c r="Q19" s="105"/>
      <c r="R19" s="105"/>
      <c r="S19" s="48"/>
      <c r="T19" s="48"/>
      <c r="U19" s="48"/>
      <c r="V19" s="48"/>
      <c r="W19" s="48"/>
      <c r="X19" s="105"/>
      <c r="Y19" s="104"/>
      <c r="Z19" s="48"/>
      <c r="AA19" s="48"/>
      <c r="AB19" s="48"/>
      <c r="AC19" s="48"/>
      <c r="AD19" s="48"/>
      <c r="AE19" s="105"/>
      <c r="AF19" s="104"/>
      <c r="AG19" s="49"/>
      <c r="AH19" s="49"/>
      <c r="AI19" s="87">
        <f t="shared" si="0"/>
        <v>0</v>
      </c>
    </row>
    <row r="20" spans="1:35" ht="35.1" customHeight="1">
      <c r="A20" s="226"/>
      <c r="B20" s="182" t="str">
        <f>Dati!B18</f>
        <v>Viaggi o Ferie</v>
      </c>
      <c r="C20" s="183"/>
      <c r="D20" s="104"/>
      <c r="E20" s="48"/>
      <c r="F20" s="48"/>
      <c r="G20" s="47"/>
      <c r="H20" s="47"/>
      <c r="I20" s="48"/>
      <c r="J20" s="105"/>
      <c r="K20" s="104"/>
      <c r="L20" s="48"/>
      <c r="M20" s="48"/>
      <c r="N20" s="48"/>
      <c r="O20" s="48"/>
      <c r="P20" s="48"/>
      <c r="Q20" s="105"/>
      <c r="R20" s="105"/>
      <c r="S20" s="48"/>
      <c r="T20" s="48"/>
      <c r="U20" s="48"/>
      <c r="V20" s="48"/>
      <c r="W20" s="48"/>
      <c r="X20" s="105"/>
      <c r="Y20" s="105"/>
      <c r="Z20" s="48"/>
      <c r="AA20" s="48"/>
      <c r="AB20" s="48"/>
      <c r="AC20" s="48"/>
      <c r="AD20" s="48"/>
      <c r="AE20" s="105"/>
      <c r="AF20" s="105"/>
      <c r="AG20" s="49"/>
      <c r="AH20" s="49"/>
      <c r="AI20" s="87">
        <f t="shared" si="0"/>
        <v>0</v>
      </c>
    </row>
    <row r="21" spans="1:35" ht="35.1" customHeight="1">
      <c r="A21" s="226"/>
      <c r="B21" s="184" t="str">
        <f>Dati!B19</f>
        <v>Medico o Dentista</v>
      </c>
      <c r="C21" s="185"/>
      <c r="D21" s="104"/>
      <c r="E21" s="48"/>
      <c r="F21" s="48"/>
      <c r="G21" s="47"/>
      <c r="H21" s="47"/>
      <c r="I21" s="48"/>
      <c r="J21" s="104"/>
      <c r="K21" s="105"/>
      <c r="L21" s="48"/>
      <c r="M21" s="48"/>
      <c r="N21" s="48"/>
      <c r="O21" s="48"/>
      <c r="P21" s="48"/>
      <c r="Q21" s="105"/>
      <c r="R21" s="104"/>
      <c r="S21" s="48"/>
      <c r="T21" s="48"/>
      <c r="U21" s="48"/>
      <c r="V21" s="48"/>
      <c r="W21" s="48"/>
      <c r="X21" s="105"/>
      <c r="Y21" s="105"/>
      <c r="Z21" s="48"/>
      <c r="AA21" s="48"/>
      <c r="AB21" s="48"/>
      <c r="AC21" s="48"/>
      <c r="AD21" s="48"/>
      <c r="AE21" s="105"/>
      <c r="AF21" s="105"/>
      <c r="AG21" s="49"/>
      <c r="AH21" s="49"/>
      <c r="AI21" s="87">
        <f t="shared" si="0"/>
        <v>0</v>
      </c>
    </row>
    <row r="22" spans="1:35" ht="35.1" customHeight="1">
      <c r="A22" s="227"/>
      <c r="B22" s="184" t="str">
        <f>Dati!B20</f>
        <v>Calzature o Vestiario</v>
      </c>
      <c r="C22" s="229"/>
      <c r="D22" s="107"/>
      <c r="E22" s="50"/>
      <c r="F22" s="51"/>
      <c r="G22" s="50"/>
      <c r="H22" s="50"/>
      <c r="I22" s="51"/>
      <c r="J22" s="107"/>
      <c r="K22" s="105"/>
      <c r="L22" s="51"/>
      <c r="M22" s="51"/>
      <c r="N22" s="51"/>
      <c r="O22" s="51"/>
      <c r="P22" s="51"/>
      <c r="Q22" s="106"/>
      <c r="R22" s="105"/>
      <c r="S22" s="51"/>
      <c r="T22" s="51"/>
      <c r="U22" s="51"/>
      <c r="V22" s="51"/>
      <c r="W22" s="51"/>
      <c r="X22" s="106"/>
      <c r="Y22" s="106"/>
      <c r="Z22" s="51"/>
      <c r="AA22" s="51"/>
      <c r="AB22" s="51"/>
      <c r="AC22" s="51"/>
      <c r="AD22" s="51"/>
      <c r="AE22" s="106"/>
      <c r="AF22" s="106"/>
      <c r="AG22" s="52"/>
      <c r="AH22" s="52"/>
      <c r="AI22" s="88">
        <f t="shared" si="0"/>
        <v>0</v>
      </c>
    </row>
    <row r="23" spans="1:35" ht="35.1" customHeight="1" thickBot="1">
      <c r="A23" s="228"/>
      <c r="B23" s="230" t="str">
        <f>Dati!B21</f>
        <v>Varie</v>
      </c>
      <c r="C23" s="231"/>
      <c r="D23" s="108"/>
      <c r="E23" s="53"/>
      <c r="F23" s="53"/>
      <c r="G23" s="53"/>
      <c r="H23" s="53"/>
      <c r="I23" s="53"/>
      <c r="J23" s="108"/>
      <c r="K23" s="108"/>
      <c r="L23" s="53"/>
      <c r="M23" s="53"/>
      <c r="N23" s="53"/>
      <c r="O23" s="53"/>
      <c r="P23" s="53"/>
      <c r="Q23" s="108"/>
      <c r="R23" s="108"/>
      <c r="S23" s="53"/>
      <c r="T23" s="53"/>
      <c r="U23" s="53"/>
      <c r="V23" s="53"/>
      <c r="W23" s="53"/>
      <c r="X23" s="108"/>
      <c r="Y23" s="108"/>
      <c r="Z23" s="53"/>
      <c r="AA23" s="53"/>
      <c r="AB23" s="53"/>
      <c r="AC23" s="53"/>
      <c r="AD23" s="53"/>
      <c r="AE23" s="108"/>
      <c r="AF23" s="108"/>
      <c r="AG23" s="53"/>
      <c r="AH23" s="53"/>
      <c r="AI23" s="88">
        <f t="shared" si="0"/>
        <v>0</v>
      </c>
    </row>
    <row r="24" spans="1:35" ht="20.100000000000001" customHeight="1">
      <c r="A24" s="202" t="s">
        <v>37</v>
      </c>
      <c r="B24" s="178"/>
      <c r="C24" s="179"/>
      <c r="D24" s="93"/>
      <c r="E24" s="12"/>
      <c r="F24" s="12"/>
      <c r="G24" s="12"/>
      <c r="H24" s="12"/>
      <c r="I24" s="1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38" t="s">
        <v>47</v>
      </c>
      <c r="AB24" s="239"/>
      <c r="AC24" s="239"/>
      <c r="AD24" s="249">
        <f>SUM(AI24+Gennaio!AI24+Febbraio!AI24)</f>
        <v>0</v>
      </c>
      <c r="AE24" s="250"/>
      <c r="AF24" s="207" t="s">
        <v>12</v>
      </c>
      <c r="AG24" s="246"/>
      <c r="AH24" s="246"/>
      <c r="AI24" s="213">
        <f>SUM(AI3:AI23)</f>
        <v>0</v>
      </c>
    </row>
    <row r="25" spans="1:35" ht="20.100000000000001" customHeight="1">
      <c r="A25" s="203"/>
      <c r="B25" s="180"/>
      <c r="C25" s="181"/>
      <c r="D25" s="94"/>
      <c r="E25" s="12"/>
      <c r="F25" s="12"/>
      <c r="G25" s="12"/>
      <c r="H25" s="12"/>
      <c r="I25" s="1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40"/>
      <c r="AB25" s="241"/>
      <c r="AC25" s="241"/>
      <c r="AD25" s="251"/>
      <c r="AE25" s="252"/>
      <c r="AF25" s="256"/>
      <c r="AG25" s="257"/>
      <c r="AH25" s="257"/>
      <c r="AI25" s="214"/>
    </row>
    <row r="26" spans="1:35" ht="20.100000000000001" customHeight="1" thickBot="1">
      <c r="A26" s="204"/>
      <c r="B26" s="180"/>
      <c r="C26" s="181"/>
      <c r="D26" s="94"/>
      <c r="E26" s="12"/>
      <c r="F26" s="12"/>
      <c r="G26" s="12"/>
      <c r="H26" s="12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42"/>
      <c r="AB26" s="243"/>
      <c r="AC26" s="243"/>
      <c r="AD26" s="253"/>
      <c r="AE26" s="254"/>
      <c r="AF26" s="258"/>
      <c r="AG26" s="248"/>
      <c r="AH26" s="248"/>
      <c r="AI26" s="215"/>
    </row>
  </sheetData>
  <sheetProtection password="E91B" sheet="1" objects="1" scenarios="1" selectLockedCells="1"/>
  <mergeCells count="33">
    <mergeCell ref="AI1:AI2"/>
    <mergeCell ref="AI24:AI26"/>
    <mergeCell ref="A17:A23"/>
    <mergeCell ref="B17:C17"/>
    <mergeCell ref="B19:C19"/>
    <mergeCell ref="B20:C20"/>
    <mergeCell ref="B21:C21"/>
    <mergeCell ref="B22:C22"/>
    <mergeCell ref="B23:C23"/>
    <mergeCell ref="AF24:AH26"/>
    <mergeCell ref="A1:A2"/>
    <mergeCell ref="B1:C2"/>
    <mergeCell ref="A3:A9"/>
    <mergeCell ref="B3:C3"/>
    <mergeCell ref="B4:C4"/>
    <mergeCell ref="AA24:AC26"/>
    <mergeCell ref="AD24:AE26"/>
    <mergeCell ref="A10:A16"/>
    <mergeCell ref="B10:C10"/>
    <mergeCell ref="B11:C11"/>
    <mergeCell ref="B12:C12"/>
    <mergeCell ref="B13:C13"/>
    <mergeCell ref="B14:C14"/>
    <mergeCell ref="B16:C16"/>
    <mergeCell ref="A24:A26"/>
    <mergeCell ref="B24:C26"/>
    <mergeCell ref="B5:C5"/>
    <mergeCell ref="B6:C6"/>
    <mergeCell ref="B8:C8"/>
    <mergeCell ref="B9:C9"/>
    <mergeCell ref="B18:C18"/>
    <mergeCell ref="B15:C15"/>
    <mergeCell ref="B7:C7"/>
  </mergeCells>
  <phoneticPr fontId="5" type="noConversion"/>
  <hyperlinks>
    <hyperlink ref="A1:A2" location="TOTALI!A5" tooltip="Vai ai Totali" display="Marzo '2010"/>
    <hyperlink ref="A24:A26" location="Riepilogo!A1" tooltip="Vai al Riepilogo Dati" display="RIEPILOGO DATI"/>
  </hyperlinks>
  <pageMargins left="0" right="0" top="0.98425196850393704" bottom="0" header="0.51181102362204722" footer="0.51181102362204722"/>
  <pageSetup paperSize="9" scale="34" orientation="landscape" horizontalDpi="30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AI26"/>
  <sheetViews>
    <sheetView showGridLines="0" showRowColHeaders="0" zoomScale="57" zoomScaleNormal="57" workbookViewId="0">
      <pane xSplit="3" ySplit="26" topLeftCell="D27" activePane="bottomRight" state="frozen"/>
      <selection activeCell="E3" sqref="E3"/>
      <selection pane="topRight" activeCell="E3" sqref="E3"/>
      <selection pane="bottomLeft" activeCell="E3" sqref="E3"/>
      <selection pane="bottomRight" activeCell="D3" sqref="D3"/>
    </sheetView>
  </sheetViews>
  <sheetFormatPr defaultRowHeight="15.75"/>
  <cols>
    <col min="1" max="1" width="20.625" style="4" customWidth="1"/>
    <col min="2" max="8" width="10.625" style="4" customWidth="1"/>
    <col min="9" max="9" width="10.625" style="5" customWidth="1"/>
    <col min="10" max="34" width="10.625" style="4" customWidth="1"/>
    <col min="35" max="35" width="20.625" style="4" customWidth="1"/>
    <col min="36" max="16384" width="9" style="4"/>
  </cols>
  <sheetData>
    <row r="1" spans="1:35" ht="30" customHeight="1">
      <c r="A1" s="236" t="s">
        <v>79</v>
      </c>
      <c r="B1" s="193" t="s">
        <v>0</v>
      </c>
      <c r="C1" s="194"/>
      <c r="D1" s="119">
        <v>1</v>
      </c>
      <c r="E1" s="119">
        <v>2</v>
      </c>
      <c r="F1" s="119">
        <v>3</v>
      </c>
      <c r="G1" s="119">
        <v>4</v>
      </c>
      <c r="H1" s="119">
        <v>5</v>
      </c>
      <c r="I1" s="119">
        <v>6</v>
      </c>
      <c r="J1" s="119">
        <v>7</v>
      </c>
      <c r="K1" s="119">
        <v>8</v>
      </c>
      <c r="L1" s="119">
        <v>9</v>
      </c>
      <c r="M1" s="119">
        <v>10</v>
      </c>
      <c r="N1" s="119">
        <v>11</v>
      </c>
      <c r="O1" s="119">
        <v>12</v>
      </c>
      <c r="P1" s="119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1">
        <v>30</v>
      </c>
      <c r="AH1" s="122"/>
      <c r="AI1" s="205" t="s">
        <v>1</v>
      </c>
    </row>
    <row r="2" spans="1:35" ht="30" customHeight="1">
      <c r="A2" s="237"/>
      <c r="B2" s="195"/>
      <c r="C2" s="195"/>
      <c r="D2" s="98" t="s">
        <v>66</v>
      </c>
      <c r="E2" s="96" t="s">
        <v>67</v>
      </c>
      <c r="F2" s="96" t="s">
        <v>68</v>
      </c>
      <c r="G2" s="110" t="s">
        <v>69</v>
      </c>
      <c r="H2" s="110" t="s">
        <v>70</v>
      </c>
      <c r="I2" s="96" t="s">
        <v>71</v>
      </c>
      <c r="J2" s="97" t="s">
        <v>65</v>
      </c>
      <c r="K2" s="98" t="s">
        <v>66</v>
      </c>
      <c r="L2" s="96" t="s">
        <v>67</v>
      </c>
      <c r="M2" s="96" t="s">
        <v>68</v>
      </c>
      <c r="N2" s="110" t="s">
        <v>69</v>
      </c>
      <c r="O2" s="110" t="s">
        <v>70</v>
      </c>
      <c r="P2" s="96" t="s">
        <v>71</v>
      </c>
      <c r="Q2" s="97" t="s">
        <v>65</v>
      </c>
      <c r="R2" s="98" t="s">
        <v>66</v>
      </c>
      <c r="S2" s="96" t="s">
        <v>67</v>
      </c>
      <c r="T2" s="96" t="s">
        <v>68</v>
      </c>
      <c r="U2" s="110" t="s">
        <v>69</v>
      </c>
      <c r="V2" s="110" t="s">
        <v>70</v>
      </c>
      <c r="W2" s="96" t="s">
        <v>71</v>
      </c>
      <c r="X2" s="97" t="s">
        <v>65</v>
      </c>
      <c r="Y2" s="98" t="s">
        <v>66</v>
      </c>
      <c r="Z2" s="96" t="s">
        <v>67</v>
      </c>
      <c r="AA2" s="96" t="s">
        <v>68</v>
      </c>
      <c r="AB2" s="110" t="s">
        <v>69</v>
      </c>
      <c r="AC2" s="110" t="s">
        <v>70</v>
      </c>
      <c r="AD2" s="96" t="s">
        <v>71</v>
      </c>
      <c r="AE2" s="97" t="s">
        <v>65</v>
      </c>
      <c r="AF2" s="98" t="s">
        <v>66</v>
      </c>
      <c r="AG2" s="96" t="s">
        <v>67</v>
      </c>
      <c r="AH2" s="100"/>
      <c r="AI2" s="255"/>
    </row>
    <row r="3" spans="1:35" ht="35.1" customHeight="1">
      <c r="A3" s="196" t="s">
        <v>2</v>
      </c>
      <c r="B3" s="198" t="str">
        <f>Dati!B1</f>
        <v>Autostrada</v>
      </c>
      <c r="C3" s="199"/>
      <c r="D3" s="42"/>
      <c r="E3" s="42"/>
      <c r="F3" s="42"/>
      <c r="G3" s="102"/>
      <c r="H3" s="102"/>
      <c r="I3" s="42"/>
      <c r="J3" s="42"/>
      <c r="K3" s="42"/>
      <c r="L3" s="42"/>
      <c r="M3" s="42"/>
      <c r="N3" s="102"/>
      <c r="O3" s="102"/>
      <c r="P3" s="42"/>
      <c r="Q3" s="42"/>
      <c r="R3" s="42"/>
      <c r="S3" s="42"/>
      <c r="T3" s="42"/>
      <c r="U3" s="102"/>
      <c r="V3" s="102"/>
      <c r="W3" s="42"/>
      <c r="X3" s="42"/>
      <c r="Y3" s="42"/>
      <c r="Z3" s="42"/>
      <c r="AA3" s="42"/>
      <c r="AB3" s="102"/>
      <c r="AC3" s="102"/>
      <c r="AD3" s="42"/>
      <c r="AE3" s="42"/>
      <c r="AF3" s="42"/>
      <c r="AG3" s="43"/>
      <c r="AH3" s="43"/>
      <c r="AI3" s="85">
        <f t="shared" ref="AI3:AI23" si="0">SUM(D3:AH3)</f>
        <v>0</v>
      </c>
    </row>
    <row r="4" spans="1:35" ht="35.1" customHeight="1">
      <c r="A4" s="196"/>
      <c r="B4" s="198" t="str">
        <f>Dati!B2</f>
        <v>Assicurazione</v>
      </c>
      <c r="C4" s="199"/>
      <c r="D4" s="42"/>
      <c r="E4" s="42"/>
      <c r="F4" s="42"/>
      <c r="G4" s="102"/>
      <c r="H4" s="102"/>
      <c r="I4" s="42"/>
      <c r="J4" s="42"/>
      <c r="K4" s="42"/>
      <c r="L4" s="42"/>
      <c r="M4" s="42"/>
      <c r="N4" s="102"/>
      <c r="O4" s="102"/>
      <c r="P4" s="42"/>
      <c r="Q4" s="42"/>
      <c r="R4" s="42"/>
      <c r="S4" s="42"/>
      <c r="T4" s="42"/>
      <c r="U4" s="102"/>
      <c r="V4" s="102"/>
      <c r="W4" s="42"/>
      <c r="X4" s="42"/>
      <c r="Y4" s="42"/>
      <c r="Z4" s="42"/>
      <c r="AA4" s="42"/>
      <c r="AB4" s="102"/>
      <c r="AC4" s="102"/>
      <c r="AD4" s="42"/>
      <c r="AE4" s="42"/>
      <c r="AF4" s="42"/>
      <c r="AG4" s="43"/>
      <c r="AH4" s="43"/>
      <c r="AI4" s="85">
        <f t="shared" si="0"/>
        <v>0</v>
      </c>
    </row>
    <row r="5" spans="1:35" ht="35.1" customHeight="1">
      <c r="A5" s="196"/>
      <c r="B5" s="198" t="str">
        <f>Dati!B3</f>
        <v>Bollo</v>
      </c>
      <c r="C5" s="199"/>
      <c r="D5" s="42"/>
      <c r="E5" s="42"/>
      <c r="F5" s="42"/>
      <c r="G5" s="102"/>
      <c r="H5" s="102"/>
      <c r="I5" s="42"/>
      <c r="J5" s="42"/>
      <c r="K5" s="42"/>
      <c r="L5" s="42"/>
      <c r="M5" s="42"/>
      <c r="N5" s="102"/>
      <c r="O5" s="102"/>
      <c r="P5" s="42"/>
      <c r="Q5" s="42"/>
      <c r="R5" s="42"/>
      <c r="S5" s="42"/>
      <c r="T5" s="42"/>
      <c r="U5" s="102"/>
      <c r="V5" s="102"/>
      <c r="W5" s="42"/>
      <c r="X5" s="42"/>
      <c r="Y5" s="42"/>
      <c r="Z5" s="42"/>
      <c r="AA5" s="42"/>
      <c r="AB5" s="102"/>
      <c r="AC5" s="102"/>
      <c r="AD5" s="42"/>
      <c r="AE5" s="42"/>
      <c r="AF5" s="42"/>
      <c r="AG5" s="43"/>
      <c r="AH5" s="43"/>
      <c r="AI5" s="85">
        <f t="shared" si="0"/>
        <v>0</v>
      </c>
    </row>
    <row r="6" spans="1:35" ht="35.1" customHeight="1">
      <c r="A6" s="196"/>
      <c r="B6" s="198" t="str">
        <f>Dati!B4</f>
        <v>Carburante</v>
      </c>
      <c r="C6" s="199"/>
      <c r="D6" s="42"/>
      <c r="E6" s="42"/>
      <c r="F6" s="42"/>
      <c r="G6" s="102"/>
      <c r="H6" s="102"/>
      <c r="I6" s="42"/>
      <c r="J6" s="42"/>
      <c r="K6" s="42"/>
      <c r="L6" s="42"/>
      <c r="M6" s="42"/>
      <c r="N6" s="102"/>
      <c r="O6" s="102"/>
      <c r="P6" s="42"/>
      <c r="Q6" s="42"/>
      <c r="R6" s="42"/>
      <c r="S6" s="42"/>
      <c r="T6" s="42"/>
      <c r="U6" s="102"/>
      <c r="V6" s="102"/>
      <c r="W6" s="42"/>
      <c r="X6" s="42"/>
      <c r="Y6" s="42"/>
      <c r="Z6" s="42"/>
      <c r="AA6" s="42"/>
      <c r="AB6" s="102"/>
      <c r="AC6" s="102"/>
      <c r="AD6" s="42"/>
      <c r="AE6" s="42"/>
      <c r="AF6" s="42"/>
      <c r="AG6" s="43"/>
      <c r="AH6" s="43"/>
      <c r="AI6" s="85">
        <f t="shared" si="0"/>
        <v>0</v>
      </c>
    </row>
    <row r="7" spans="1:35" ht="35.1" customHeight="1">
      <c r="A7" s="196"/>
      <c r="B7" s="186" t="str">
        <f>Dati!B5</f>
        <v>Meccanico</v>
      </c>
      <c r="C7" s="187"/>
      <c r="D7" s="42"/>
      <c r="E7" s="42"/>
      <c r="F7" s="42"/>
      <c r="G7" s="102"/>
      <c r="H7" s="102"/>
      <c r="I7" s="42"/>
      <c r="J7" s="42"/>
      <c r="K7" s="42"/>
      <c r="L7" s="42"/>
      <c r="M7" s="42"/>
      <c r="N7" s="102"/>
      <c r="O7" s="102"/>
      <c r="P7" s="42"/>
      <c r="Q7" s="42"/>
      <c r="R7" s="42"/>
      <c r="S7" s="42"/>
      <c r="T7" s="42"/>
      <c r="U7" s="102"/>
      <c r="V7" s="102"/>
      <c r="W7" s="42"/>
      <c r="X7" s="42"/>
      <c r="Y7" s="42"/>
      <c r="Z7" s="42"/>
      <c r="AA7" s="42"/>
      <c r="AB7" s="102"/>
      <c r="AC7" s="102"/>
      <c r="AD7" s="42"/>
      <c r="AE7" s="42"/>
      <c r="AF7" s="42"/>
      <c r="AG7" s="43"/>
      <c r="AH7" s="43"/>
      <c r="AI7" s="85">
        <f t="shared" ref="AI7" si="1">SUM(D7:AH7)</f>
        <v>0</v>
      </c>
    </row>
    <row r="8" spans="1:35" ht="35.1" customHeight="1">
      <c r="A8" s="196"/>
      <c r="B8" s="198" t="str">
        <f>Dati!B6</f>
        <v>Ricambi</v>
      </c>
      <c r="C8" s="199"/>
      <c r="D8" s="42"/>
      <c r="E8" s="42"/>
      <c r="F8" s="42"/>
      <c r="G8" s="102"/>
      <c r="H8" s="102"/>
      <c r="I8" s="42"/>
      <c r="J8" s="42"/>
      <c r="K8" s="42"/>
      <c r="L8" s="42"/>
      <c r="M8" s="42"/>
      <c r="N8" s="102"/>
      <c r="O8" s="102"/>
      <c r="P8" s="42"/>
      <c r="Q8" s="42"/>
      <c r="R8" s="42"/>
      <c r="S8" s="42"/>
      <c r="T8" s="42"/>
      <c r="U8" s="102"/>
      <c r="V8" s="102"/>
      <c r="W8" s="42"/>
      <c r="X8" s="42"/>
      <c r="Y8" s="42"/>
      <c r="Z8" s="42"/>
      <c r="AA8" s="42"/>
      <c r="AB8" s="102"/>
      <c r="AC8" s="102"/>
      <c r="AD8" s="42"/>
      <c r="AE8" s="42"/>
      <c r="AF8" s="42"/>
      <c r="AG8" s="43"/>
      <c r="AH8" s="43"/>
      <c r="AI8" s="85">
        <f t="shared" si="0"/>
        <v>0</v>
      </c>
    </row>
    <row r="9" spans="1:35" ht="35.1" customHeight="1" thickBot="1">
      <c r="A9" s="197"/>
      <c r="B9" s="200" t="str">
        <f>Dati!B7</f>
        <v>Varie</v>
      </c>
      <c r="C9" s="201"/>
      <c r="D9" s="42"/>
      <c r="E9" s="42"/>
      <c r="F9" s="42"/>
      <c r="G9" s="102"/>
      <c r="H9" s="102"/>
      <c r="I9" s="42"/>
      <c r="J9" s="42"/>
      <c r="K9" s="42"/>
      <c r="L9" s="42"/>
      <c r="M9" s="42"/>
      <c r="N9" s="102"/>
      <c r="O9" s="102"/>
      <c r="P9" s="42"/>
      <c r="Q9" s="42"/>
      <c r="R9" s="42"/>
      <c r="S9" s="42"/>
      <c r="T9" s="42"/>
      <c r="U9" s="102"/>
      <c r="V9" s="102"/>
      <c r="W9" s="42"/>
      <c r="X9" s="42"/>
      <c r="Y9" s="42"/>
      <c r="Z9" s="42"/>
      <c r="AA9" s="42"/>
      <c r="AB9" s="102"/>
      <c r="AC9" s="102"/>
      <c r="AD9" s="42"/>
      <c r="AE9" s="42"/>
      <c r="AF9" s="42"/>
      <c r="AG9" s="43"/>
      <c r="AH9" s="43"/>
      <c r="AI9" s="85">
        <f t="shared" si="0"/>
        <v>0</v>
      </c>
    </row>
    <row r="10" spans="1:35" ht="35.1" customHeight="1">
      <c r="A10" s="221" t="s">
        <v>7</v>
      </c>
      <c r="B10" s="232" t="str">
        <f>Dati!B8</f>
        <v>Spese Condominiali</v>
      </c>
      <c r="C10" s="233"/>
      <c r="D10" s="44"/>
      <c r="E10" s="44"/>
      <c r="F10" s="45"/>
      <c r="G10" s="109"/>
      <c r="H10" s="103"/>
      <c r="I10" s="45"/>
      <c r="J10" s="44"/>
      <c r="K10" s="44"/>
      <c r="L10" s="45"/>
      <c r="M10" s="45"/>
      <c r="N10" s="103"/>
      <c r="O10" s="103"/>
      <c r="P10" s="45"/>
      <c r="Q10" s="45"/>
      <c r="R10" s="45"/>
      <c r="S10" s="45"/>
      <c r="T10" s="45"/>
      <c r="U10" s="103"/>
      <c r="V10" s="103"/>
      <c r="W10" s="45"/>
      <c r="X10" s="45"/>
      <c r="Y10" s="45"/>
      <c r="Z10" s="45"/>
      <c r="AA10" s="45"/>
      <c r="AB10" s="103"/>
      <c r="AC10" s="103"/>
      <c r="AD10" s="45"/>
      <c r="AE10" s="45"/>
      <c r="AF10" s="45"/>
      <c r="AG10" s="46"/>
      <c r="AH10" s="46"/>
      <c r="AI10" s="86">
        <f t="shared" si="0"/>
        <v>0</v>
      </c>
    </row>
    <row r="11" spans="1:35" ht="35.1" customHeight="1">
      <c r="A11" s="222"/>
      <c r="B11" s="188" t="str">
        <f>Dati!B9</f>
        <v>Panetteria</v>
      </c>
      <c r="C11" s="219"/>
      <c r="D11" s="44"/>
      <c r="E11" s="44"/>
      <c r="F11" s="45"/>
      <c r="G11" s="109"/>
      <c r="H11" s="103"/>
      <c r="I11" s="45"/>
      <c r="J11" s="44"/>
      <c r="K11" s="44"/>
      <c r="L11" s="45"/>
      <c r="M11" s="45"/>
      <c r="N11" s="103"/>
      <c r="O11" s="103"/>
      <c r="P11" s="45"/>
      <c r="Q11" s="45"/>
      <c r="R11" s="45"/>
      <c r="S11" s="45"/>
      <c r="T11" s="45"/>
      <c r="U11" s="103"/>
      <c r="V11" s="103"/>
      <c r="W11" s="45"/>
      <c r="X11" s="45"/>
      <c r="Y11" s="45"/>
      <c r="Z11" s="45"/>
      <c r="AA11" s="45"/>
      <c r="AB11" s="103"/>
      <c r="AC11" s="103"/>
      <c r="AD11" s="45"/>
      <c r="AE11" s="45"/>
      <c r="AF11" s="45"/>
      <c r="AG11" s="46"/>
      <c r="AH11" s="46"/>
      <c r="AI11" s="86">
        <f t="shared" si="0"/>
        <v>0</v>
      </c>
    </row>
    <row r="12" spans="1:35" ht="35.1" customHeight="1">
      <c r="A12" s="222"/>
      <c r="B12" s="218" t="str">
        <f>Dati!B10</f>
        <v>Macelleria</v>
      </c>
      <c r="C12" s="219"/>
      <c r="D12" s="44"/>
      <c r="E12" s="44"/>
      <c r="F12" s="45"/>
      <c r="G12" s="109"/>
      <c r="H12" s="103"/>
      <c r="I12" s="45"/>
      <c r="J12" s="44"/>
      <c r="K12" s="44"/>
      <c r="L12" s="45"/>
      <c r="M12" s="45"/>
      <c r="N12" s="103"/>
      <c r="O12" s="103"/>
      <c r="P12" s="45"/>
      <c r="Q12" s="45"/>
      <c r="R12" s="45"/>
      <c r="S12" s="45"/>
      <c r="T12" s="45"/>
      <c r="U12" s="103"/>
      <c r="V12" s="103"/>
      <c r="W12" s="45"/>
      <c r="X12" s="45"/>
      <c r="Y12" s="45"/>
      <c r="Z12" s="45"/>
      <c r="AA12" s="45"/>
      <c r="AB12" s="103"/>
      <c r="AC12" s="103"/>
      <c r="AD12" s="45"/>
      <c r="AE12" s="45"/>
      <c r="AF12" s="45"/>
      <c r="AG12" s="46"/>
      <c r="AH12" s="46"/>
      <c r="AI12" s="86">
        <f t="shared" si="0"/>
        <v>0</v>
      </c>
    </row>
    <row r="13" spans="1:35" ht="35.1" customHeight="1">
      <c r="A13" s="222"/>
      <c r="B13" s="188" t="str">
        <f>Dati!B11</f>
        <v>Mercato</v>
      </c>
      <c r="C13" s="220"/>
      <c r="D13" s="44"/>
      <c r="E13" s="44"/>
      <c r="F13" s="44"/>
      <c r="G13" s="109"/>
      <c r="H13" s="103"/>
      <c r="I13" s="45"/>
      <c r="J13" s="45"/>
      <c r="K13" s="45"/>
      <c r="L13" s="45"/>
      <c r="M13" s="45"/>
      <c r="N13" s="103"/>
      <c r="O13" s="103"/>
      <c r="P13" s="45"/>
      <c r="Q13" s="45"/>
      <c r="R13" s="45"/>
      <c r="S13" s="45"/>
      <c r="T13" s="45"/>
      <c r="U13" s="103"/>
      <c r="V13" s="103"/>
      <c r="W13" s="45"/>
      <c r="X13" s="45"/>
      <c r="Y13" s="45"/>
      <c r="Z13" s="45"/>
      <c r="AA13" s="45"/>
      <c r="AB13" s="103"/>
      <c r="AC13" s="103"/>
      <c r="AD13" s="45"/>
      <c r="AE13" s="45"/>
      <c r="AF13" s="45"/>
      <c r="AG13" s="46"/>
      <c r="AH13" s="46"/>
      <c r="AI13" s="86">
        <f t="shared" si="0"/>
        <v>0</v>
      </c>
    </row>
    <row r="14" spans="1:35" ht="35.1" customHeight="1">
      <c r="A14" s="223"/>
      <c r="B14" s="218" t="str">
        <f>Dati!B12</f>
        <v>Supermercato</v>
      </c>
      <c r="C14" s="219"/>
      <c r="D14" s="44"/>
      <c r="E14" s="44"/>
      <c r="F14" s="44"/>
      <c r="G14" s="109"/>
      <c r="H14" s="103"/>
      <c r="I14" s="45"/>
      <c r="J14" s="45"/>
      <c r="K14" s="45"/>
      <c r="L14" s="45"/>
      <c r="M14" s="45"/>
      <c r="N14" s="103"/>
      <c r="O14" s="103"/>
      <c r="P14" s="45"/>
      <c r="Q14" s="45"/>
      <c r="R14" s="45"/>
      <c r="S14" s="45"/>
      <c r="T14" s="45"/>
      <c r="U14" s="103"/>
      <c r="V14" s="103"/>
      <c r="W14" s="45"/>
      <c r="X14" s="45"/>
      <c r="Y14" s="45"/>
      <c r="Z14" s="45"/>
      <c r="AA14" s="45"/>
      <c r="AB14" s="103"/>
      <c r="AC14" s="103"/>
      <c r="AD14" s="45"/>
      <c r="AE14" s="45"/>
      <c r="AF14" s="45"/>
      <c r="AG14" s="46"/>
      <c r="AH14" s="46"/>
      <c r="AI14" s="86">
        <f t="shared" si="0"/>
        <v>0</v>
      </c>
    </row>
    <row r="15" spans="1:35" ht="35.1" customHeight="1">
      <c r="A15" s="223"/>
      <c r="B15" s="188" t="str">
        <f>Dati!B13</f>
        <v>Farmacia</v>
      </c>
      <c r="C15" s="189"/>
      <c r="D15" s="44"/>
      <c r="E15" s="44"/>
      <c r="F15" s="44"/>
      <c r="G15" s="109"/>
      <c r="H15" s="103"/>
      <c r="I15" s="45"/>
      <c r="J15" s="45"/>
      <c r="K15" s="45"/>
      <c r="L15" s="45"/>
      <c r="M15" s="45"/>
      <c r="N15" s="103"/>
      <c r="O15" s="103"/>
      <c r="P15" s="45"/>
      <c r="Q15" s="45"/>
      <c r="R15" s="45"/>
      <c r="S15" s="45"/>
      <c r="T15" s="45"/>
      <c r="U15" s="103"/>
      <c r="V15" s="103"/>
      <c r="W15" s="45"/>
      <c r="X15" s="45"/>
      <c r="Y15" s="45"/>
      <c r="Z15" s="45"/>
      <c r="AA15" s="45"/>
      <c r="AB15" s="103"/>
      <c r="AC15" s="103"/>
      <c r="AD15" s="45"/>
      <c r="AE15" s="45"/>
      <c r="AF15" s="45"/>
      <c r="AG15" s="46"/>
      <c r="AH15" s="46"/>
      <c r="AI15" s="86">
        <f t="shared" si="0"/>
        <v>0</v>
      </c>
    </row>
    <row r="16" spans="1:35" ht="35.1" customHeight="1" thickBot="1">
      <c r="A16" s="224"/>
      <c r="B16" s="216" t="str">
        <f>Dati!B14</f>
        <v>Varie</v>
      </c>
      <c r="C16" s="217"/>
      <c r="D16" s="44"/>
      <c r="E16" s="44"/>
      <c r="F16" s="44"/>
      <c r="G16" s="109"/>
      <c r="H16" s="103"/>
      <c r="I16" s="45"/>
      <c r="J16" s="45"/>
      <c r="K16" s="45"/>
      <c r="L16" s="45"/>
      <c r="M16" s="45"/>
      <c r="N16" s="103"/>
      <c r="O16" s="103"/>
      <c r="P16" s="45"/>
      <c r="Q16" s="45"/>
      <c r="R16" s="45"/>
      <c r="S16" s="45"/>
      <c r="T16" s="45"/>
      <c r="U16" s="103"/>
      <c r="V16" s="103"/>
      <c r="W16" s="45"/>
      <c r="X16" s="45"/>
      <c r="Y16" s="45"/>
      <c r="Z16" s="45"/>
      <c r="AA16" s="45"/>
      <c r="AB16" s="103"/>
      <c r="AC16" s="103"/>
      <c r="AD16" s="45"/>
      <c r="AE16" s="45"/>
      <c r="AF16" s="45"/>
      <c r="AG16" s="46"/>
      <c r="AH16" s="46"/>
      <c r="AI16" s="86">
        <f t="shared" si="0"/>
        <v>0</v>
      </c>
    </row>
    <row r="17" spans="1:35" ht="35.1" customHeight="1">
      <c r="A17" s="225" t="s">
        <v>8</v>
      </c>
      <c r="B17" s="234" t="str">
        <f>Dati!B15</f>
        <v>Bar o Ristorante</v>
      </c>
      <c r="C17" s="235"/>
      <c r="D17" s="47"/>
      <c r="E17" s="47"/>
      <c r="F17" s="47"/>
      <c r="G17" s="104"/>
      <c r="H17" s="105"/>
      <c r="I17" s="48"/>
      <c r="J17" s="48"/>
      <c r="K17" s="48"/>
      <c r="L17" s="48"/>
      <c r="M17" s="48"/>
      <c r="N17" s="105"/>
      <c r="O17" s="105"/>
      <c r="P17" s="48"/>
      <c r="Q17" s="48"/>
      <c r="R17" s="48"/>
      <c r="S17" s="48"/>
      <c r="T17" s="48"/>
      <c r="U17" s="105"/>
      <c r="V17" s="105"/>
      <c r="W17" s="48"/>
      <c r="X17" s="48"/>
      <c r="Y17" s="48"/>
      <c r="Z17" s="48"/>
      <c r="AA17" s="48"/>
      <c r="AB17" s="105"/>
      <c r="AC17" s="105"/>
      <c r="AD17" s="48"/>
      <c r="AE17" s="48"/>
      <c r="AF17" s="48"/>
      <c r="AG17" s="49"/>
      <c r="AH17" s="49"/>
      <c r="AI17" s="87">
        <f t="shared" si="0"/>
        <v>0</v>
      </c>
    </row>
    <row r="18" spans="1:35" ht="35.1" customHeight="1">
      <c r="A18" s="226"/>
      <c r="B18" s="182" t="str">
        <f>Dati!B16</f>
        <v>Tabacchi</v>
      </c>
      <c r="C18" s="190"/>
      <c r="D18" s="47"/>
      <c r="E18" s="47"/>
      <c r="F18" s="47"/>
      <c r="G18" s="104"/>
      <c r="H18" s="105"/>
      <c r="I18" s="48"/>
      <c r="J18" s="48"/>
      <c r="K18" s="48"/>
      <c r="L18" s="48"/>
      <c r="M18" s="48"/>
      <c r="N18" s="105"/>
      <c r="O18" s="105"/>
      <c r="P18" s="48"/>
      <c r="Q18" s="48"/>
      <c r="R18" s="48"/>
      <c r="S18" s="48"/>
      <c r="T18" s="48"/>
      <c r="U18" s="105"/>
      <c r="V18" s="105"/>
      <c r="W18" s="48"/>
      <c r="X18" s="48"/>
      <c r="Y18" s="48"/>
      <c r="Z18" s="48"/>
      <c r="AA18" s="48"/>
      <c r="AB18" s="105"/>
      <c r="AC18" s="105"/>
      <c r="AD18" s="48"/>
      <c r="AE18" s="48"/>
      <c r="AF18" s="48"/>
      <c r="AG18" s="49"/>
      <c r="AH18" s="49"/>
      <c r="AI18" s="87">
        <f t="shared" si="0"/>
        <v>0</v>
      </c>
    </row>
    <row r="19" spans="1:35" ht="35.1" customHeight="1">
      <c r="A19" s="226"/>
      <c r="B19" s="184" t="str">
        <f>Dati!B17</f>
        <v>Ricariche Varie</v>
      </c>
      <c r="C19" s="185"/>
      <c r="D19" s="47"/>
      <c r="E19" s="47"/>
      <c r="F19" s="48"/>
      <c r="G19" s="104"/>
      <c r="H19" s="104"/>
      <c r="I19" s="48"/>
      <c r="J19" s="48"/>
      <c r="K19" s="48"/>
      <c r="L19" s="48"/>
      <c r="M19" s="48"/>
      <c r="N19" s="105"/>
      <c r="O19" s="105"/>
      <c r="P19" s="48"/>
      <c r="Q19" s="48"/>
      <c r="R19" s="48"/>
      <c r="S19" s="48"/>
      <c r="T19" s="48"/>
      <c r="U19" s="105"/>
      <c r="V19" s="105"/>
      <c r="W19" s="47"/>
      <c r="X19" s="48"/>
      <c r="Y19" s="48"/>
      <c r="Z19" s="48"/>
      <c r="AA19" s="48"/>
      <c r="AB19" s="105"/>
      <c r="AC19" s="105"/>
      <c r="AD19" s="48"/>
      <c r="AE19" s="47"/>
      <c r="AF19" s="48"/>
      <c r="AG19" s="49"/>
      <c r="AH19" s="49"/>
      <c r="AI19" s="87">
        <f t="shared" si="0"/>
        <v>0</v>
      </c>
    </row>
    <row r="20" spans="1:35" ht="35.1" customHeight="1">
      <c r="A20" s="226"/>
      <c r="B20" s="182" t="str">
        <f>Dati!B18</f>
        <v>Viaggi o Ferie</v>
      </c>
      <c r="C20" s="183"/>
      <c r="D20" s="47"/>
      <c r="E20" s="47"/>
      <c r="F20" s="48"/>
      <c r="G20" s="104"/>
      <c r="H20" s="105"/>
      <c r="I20" s="48"/>
      <c r="J20" s="48"/>
      <c r="K20" s="48"/>
      <c r="L20" s="48"/>
      <c r="M20" s="48"/>
      <c r="N20" s="105"/>
      <c r="O20" s="104"/>
      <c r="P20" s="48"/>
      <c r="Q20" s="48"/>
      <c r="R20" s="48"/>
      <c r="S20" s="48"/>
      <c r="T20" s="48"/>
      <c r="U20" s="105"/>
      <c r="V20" s="105"/>
      <c r="W20" s="48"/>
      <c r="X20" s="48"/>
      <c r="Y20" s="48"/>
      <c r="Z20" s="48"/>
      <c r="AA20" s="48"/>
      <c r="AB20" s="105"/>
      <c r="AC20" s="105"/>
      <c r="AD20" s="48"/>
      <c r="AE20" s="48"/>
      <c r="AF20" s="48"/>
      <c r="AG20" s="49"/>
      <c r="AH20" s="49"/>
      <c r="AI20" s="87">
        <f t="shared" si="0"/>
        <v>0</v>
      </c>
    </row>
    <row r="21" spans="1:35" ht="35.1" customHeight="1">
      <c r="A21" s="226"/>
      <c r="B21" s="184" t="str">
        <f>Dati!B19</f>
        <v>Medico o Dentista</v>
      </c>
      <c r="C21" s="185"/>
      <c r="D21" s="47"/>
      <c r="E21" s="47"/>
      <c r="F21" s="48"/>
      <c r="G21" s="104"/>
      <c r="H21" s="105"/>
      <c r="I21" s="48"/>
      <c r="J21" s="47"/>
      <c r="K21" s="47"/>
      <c r="L21" s="48"/>
      <c r="M21" s="48"/>
      <c r="N21" s="105"/>
      <c r="O21" s="105"/>
      <c r="P21" s="48"/>
      <c r="Q21" s="48"/>
      <c r="R21" s="48"/>
      <c r="S21" s="48"/>
      <c r="T21" s="48"/>
      <c r="U21" s="105"/>
      <c r="V21" s="105"/>
      <c r="W21" s="48"/>
      <c r="X21" s="48"/>
      <c r="Y21" s="48"/>
      <c r="Z21" s="48"/>
      <c r="AA21" s="48"/>
      <c r="AB21" s="105"/>
      <c r="AC21" s="105"/>
      <c r="AD21" s="48"/>
      <c r="AE21" s="48"/>
      <c r="AF21" s="48"/>
      <c r="AG21" s="49"/>
      <c r="AH21" s="49"/>
      <c r="AI21" s="87">
        <f t="shared" si="0"/>
        <v>0</v>
      </c>
    </row>
    <row r="22" spans="1:35" ht="35.1" customHeight="1">
      <c r="A22" s="227"/>
      <c r="B22" s="184" t="str">
        <f>Dati!B20</f>
        <v>Calzature o Vestiario</v>
      </c>
      <c r="C22" s="229"/>
      <c r="D22" s="50"/>
      <c r="E22" s="50"/>
      <c r="F22" s="51"/>
      <c r="G22" s="107"/>
      <c r="H22" s="107"/>
      <c r="I22" s="51"/>
      <c r="J22" s="50"/>
      <c r="K22" s="50"/>
      <c r="L22" s="51"/>
      <c r="M22" s="51"/>
      <c r="N22" s="106"/>
      <c r="O22" s="105"/>
      <c r="P22" s="51"/>
      <c r="Q22" s="51"/>
      <c r="R22" s="51"/>
      <c r="S22" s="51"/>
      <c r="T22" s="51"/>
      <c r="U22" s="106"/>
      <c r="V22" s="106"/>
      <c r="W22" s="51"/>
      <c r="X22" s="51"/>
      <c r="Y22" s="51"/>
      <c r="Z22" s="51"/>
      <c r="AA22" s="51"/>
      <c r="AB22" s="106"/>
      <c r="AC22" s="106"/>
      <c r="AD22" s="51"/>
      <c r="AE22" s="51"/>
      <c r="AF22" s="51"/>
      <c r="AG22" s="52"/>
      <c r="AH22" s="52"/>
      <c r="AI22" s="88">
        <f t="shared" si="0"/>
        <v>0</v>
      </c>
    </row>
    <row r="23" spans="1:35" ht="35.1" customHeight="1" thickBot="1">
      <c r="A23" s="228"/>
      <c r="B23" s="230" t="str">
        <f>Dati!B21</f>
        <v>Varie</v>
      </c>
      <c r="C23" s="231"/>
      <c r="D23" s="53"/>
      <c r="E23" s="53"/>
      <c r="F23" s="53"/>
      <c r="G23" s="108"/>
      <c r="H23" s="108"/>
      <c r="I23" s="53"/>
      <c r="J23" s="53"/>
      <c r="K23" s="53"/>
      <c r="L23" s="53"/>
      <c r="M23" s="53"/>
      <c r="N23" s="108"/>
      <c r="O23" s="108"/>
      <c r="P23" s="53"/>
      <c r="Q23" s="53"/>
      <c r="R23" s="53"/>
      <c r="S23" s="53"/>
      <c r="T23" s="53"/>
      <c r="U23" s="108"/>
      <c r="V23" s="108"/>
      <c r="W23" s="53"/>
      <c r="X23" s="53"/>
      <c r="Y23" s="53"/>
      <c r="Z23" s="53"/>
      <c r="AA23" s="53"/>
      <c r="AB23" s="108"/>
      <c r="AC23" s="108"/>
      <c r="AD23" s="53"/>
      <c r="AE23" s="53"/>
      <c r="AF23" s="53"/>
      <c r="AG23" s="53"/>
      <c r="AH23" s="53"/>
      <c r="AI23" s="88">
        <f t="shared" si="0"/>
        <v>0</v>
      </c>
    </row>
    <row r="24" spans="1:35" ht="20.100000000000001" customHeight="1">
      <c r="A24" s="202" t="s">
        <v>37</v>
      </c>
      <c r="B24" s="178"/>
      <c r="C24" s="179"/>
      <c r="D24" s="93"/>
      <c r="E24" s="12"/>
      <c r="F24" s="12"/>
      <c r="G24" s="12"/>
      <c r="H24" s="12"/>
      <c r="I24" s="1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38" t="s">
        <v>47</v>
      </c>
      <c r="AB24" s="239"/>
      <c r="AC24" s="239"/>
      <c r="AD24" s="249">
        <f>SUM(AI24+Gennaio!AI24+Febbraio!AI24+Marzo!AI24)</f>
        <v>0</v>
      </c>
      <c r="AE24" s="250"/>
      <c r="AF24" s="207" t="s">
        <v>12</v>
      </c>
      <c r="AG24" s="246"/>
      <c r="AH24" s="246"/>
      <c r="AI24" s="213">
        <f>SUM(AI3:AI23)</f>
        <v>0</v>
      </c>
    </row>
    <row r="25" spans="1:35" ht="20.100000000000001" customHeight="1">
      <c r="A25" s="203"/>
      <c r="B25" s="180"/>
      <c r="C25" s="181"/>
      <c r="D25" s="94"/>
      <c r="E25" s="12"/>
      <c r="F25" s="12"/>
      <c r="G25" s="12"/>
      <c r="H25" s="12"/>
      <c r="I25" s="1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40"/>
      <c r="AB25" s="241"/>
      <c r="AC25" s="241"/>
      <c r="AD25" s="251"/>
      <c r="AE25" s="252"/>
      <c r="AF25" s="256"/>
      <c r="AG25" s="257"/>
      <c r="AH25" s="257"/>
      <c r="AI25" s="214"/>
    </row>
    <row r="26" spans="1:35" ht="20.100000000000001" customHeight="1" thickBot="1">
      <c r="A26" s="204"/>
      <c r="B26" s="180"/>
      <c r="C26" s="181"/>
      <c r="D26" s="94"/>
      <c r="E26" s="12"/>
      <c r="F26" s="12"/>
      <c r="G26" s="12"/>
      <c r="H26" s="12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42"/>
      <c r="AB26" s="243"/>
      <c r="AC26" s="243"/>
      <c r="AD26" s="253"/>
      <c r="AE26" s="254"/>
      <c r="AF26" s="258"/>
      <c r="AG26" s="248"/>
      <c r="AH26" s="248"/>
      <c r="AI26" s="215"/>
    </row>
  </sheetData>
  <sheetProtection password="E91B" sheet="1" objects="1" scenarios="1" selectLockedCells="1"/>
  <mergeCells count="33">
    <mergeCell ref="AI1:AI2"/>
    <mergeCell ref="AI24:AI26"/>
    <mergeCell ref="A17:A23"/>
    <mergeCell ref="B17:C17"/>
    <mergeCell ref="B19:C19"/>
    <mergeCell ref="B20:C20"/>
    <mergeCell ref="B21:C21"/>
    <mergeCell ref="B22:C22"/>
    <mergeCell ref="B23:C23"/>
    <mergeCell ref="AF24:AH26"/>
    <mergeCell ref="A1:A2"/>
    <mergeCell ref="B1:C2"/>
    <mergeCell ref="A3:A9"/>
    <mergeCell ref="B3:C3"/>
    <mergeCell ref="B4:C4"/>
    <mergeCell ref="AA24:AC26"/>
    <mergeCell ref="AD24:AE26"/>
    <mergeCell ref="A10:A16"/>
    <mergeCell ref="B10:C10"/>
    <mergeCell ref="B11:C11"/>
    <mergeCell ref="B12:C12"/>
    <mergeCell ref="B13:C13"/>
    <mergeCell ref="B14:C14"/>
    <mergeCell ref="B16:C16"/>
    <mergeCell ref="A24:A26"/>
    <mergeCell ref="B24:C26"/>
    <mergeCell ref="B5:C5"/>
    <mergeCell ref="B6:C6"/>
    <mergeCell ref="B8:C8"/>
    <mergeCell ref="B9:C9"/>
    <mergeCell ref="B18:C18"/>
    <mergeCell ref="B15:C15"/>
    <mergeCell ref="B7:C7"/>
  </mergeCells>
  <phoneticPr fontId="5" type="noConversion"/>
  <hyperlinks>
    <hyperlink ref="A1:A2" location="TOTALI!A6" tooltip="Vai ai Totali" display="Aprile '2010"/>
    <hyperlink ref="A24:A26" location="Riepilogo!A1" tooltip="Vai al Riepilogo Dati" display="RIEPILOGO DATI"/>
  </hyperlinks>
  <pageMargins left="0" right="0" top="0.98425196850393704" bottom="0" header="0.51181102362204722" footer="0.51181102362204722"/>
  <pageSetup paperSize="9" scale="35" orientation="landscape" horizont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AI26"/>
  <sheetViews>
    <sheetView showGridLines="0" showRowColHeaders="0" zoomScale="57" zoomScaleNormal="57" workbookViewId="0">
      <pane xSplit="3" ySplit="26" topLeftCell="D27" activePane="bottomRight" state="frozen"/>
      <selection activeCell="E3" sqref="E3"/>
      <selection pane="topRight" activeCell="E3" sqref="E3"/>
      <selection pane="bottomLeft" activeCell="E3" sqref="E3"/>
      <selection pane="bottomRight" activeCell="D3" sqref="D3"/>
    </sheetView>
  </sheetViews>
  <sheetFormatPr defaultRowHeight="15.75"/>
  <cols>
    <col min="1" max="1" width="20.625" style="4" customWidth="1"/>
    <col min="2" max="8" width="10.625" style="4" customWidth="1"/>
    <col min="9" max="9" width="10.625" style="5" customWidth="1"/>
    <col min="10" max="34" width="10.625" style="4" customWidth="1"/>
    <col min="35" max="35" width="20.625" style="4" customWidth="1"/>
    <col min="36" max="16384" width="9" style="4"/>
  </cols>
  <sheetData>
    <row r="1" spans="1:35" ht="30" customHeight="1">
      <c r="A1" s="236" t="s">
        <v>80</v>
      </c>
      <c r="B1" s="193" t="s">
        <v>0</v>
      </c>
      <c r="C1" s="194"/>
      <c r="D1" s="119">
        <v>1</v>
      </c>
      <c r="E1" s="119">
        <v>2</v>
      </c>
      <c r="F1" s="119">
        <v>3</v>
      </c>
      <c r="G1" s="119">
        <v>4</v>
      </c>
      <c r="H1" s="119">
        <v>5</v>
      </c>
      <c r="I1" s="119">
        <v>6</v>
      </c>
      <c r="J1" s="119">
        <v>7</v>
      </c>
      <c r="K1" s="119">
        <v>8</v>
      </c>
      <c r="L1" s="119">
        <v>9</v>
      </c>
      <c r="M1" s="119">
        <v>10</v>
      </c>
      <c r="N1" s="119">
        <v>11</v>
      </c>
      <c r="O1" s="119">
        <v>12</v>
      </c>
      <c r="P1" s="119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1">
        <v>30</v>
      </c>
      <c r="AH1" s="121">
        <v>31</v>
      </c>
      <c r="AI1" s="205" t="s">
        <v>1</v>
      </c>
    </row>
    <row r="2" spans="1:35" ht="30" customHeight="1">
      <c r="A2" s="237"/>
      <c r="B2" s="195"/>
      <c r="C2" s="195"/>
      <c r="D2" s="96" t="s">
        <v>68</v>
      </c>
      <c r="E2" s="110" t="s">
        <v>69</v>
      </c>
      <c r="F2" s="110" t="s">
        <v>70</v>
      </c>
      <c r="G2" s="96" t="s">
        <v>71</v>
      </c>
      <c r="H2" s="97" t="s">
        <v>65</v>
      </c>
      <c r="I2" s="98" t="s">
        <v>66</v>
      </c>
      <c r="J2" s="96" t="s">
        <v>67</v>
      </c>
      <c r="K2" s="96" t="s">
        <v>68</v>
      </c>
      <c r="L2" s="110" t="s">
        <v>69</v>
      </c>
      <c r="M2" s="110" t="s">
        <v>70</v>
      </c>
      <c r="N2" s="96" t="s">
        <v>71</v>
      </c>
      <c r="O2" s="97" t="s">
        <v>65</v>
      </c>
      <c r="P2" s="98" t="s">
        <v>66</v>
      </c>
      <c r="Q2" s="96" t="s">
        <v>67</v>
      </c>
      <c r="R2" s="96" t="s">
        <v>68</v>
      </c>
      <c r="S2" s="110" t="s">
        <v>69</v>
      </c>
      <c r="T2" s="110" t="s">
        <v>70</v>
      </c>
      <c r="U2" s="96" t="s">
        <v>71</v>
      </c>
      <c r="V2" s="97" t="s">
        <v>65</v>
      </c>
      <c r="W2" s="98" t="s">
        <v>66</v>
      </c>
      <c r="X2" s="96" t="s">
        <v>67</v>
      </c>
      <c r="Y2" s="96" t="s">
        <v>68</v>
      </c>
      <c r="Z2" s="110" t="s">
        <v>69</v>
      </c>
      <c r="AA2" s="110" t="s">
        <v>70</v>
      </c>
      <c r="AB2" s="96" t="s">
        <v>71</v>
      </c>
      <c r="AC2" s="97" t="s">
        <v>65</v>
      </c>
      <c r="AD2" s="98" t="s">
        <v>66</v>
      </c>
      <c r="AE2" s="96" t="s">
        <v>67</v>
      </c>
      <c r="AF2" s="96" t="s">
        <v>68</v>
      </c>
      <c r="AG2" s="111" t="s">
        <v>69</v>
      </c>
      <c r="AH2" s="111" t="s">
        <v>70</v>
      </c>
      <c r="AI2" s="255"/>
    </row>
    <row r="3" spans="1:35" ht="35.1" customHeight="1">
      <c r="A3" s="196" t="s">
        <v>2</v>
      </c>
      <c r="B3" s="198" t="str">
        <f>Dati!B1</f>
        <v>Autostrada</v>
      </c>
      <c r="C3" s="199"/>
      <c r="D3" s="42"/>
      <c r="E3" s="102"/>
      <c r="F3" s="102"/>
      <c r="G3" s="42"/>
      <c r="H3" s="42"/>
      <c r="I3" s="42"/>
      <c r="J3" s="42"/>
      <c r="K3" s="42"/>
      <c r="L3" s="102"/>
      <c r="M3" s="102"/>
      <c r="N3" s="42"/>
      <c r="O3" s="42"/>
      <c r="P3" s="42"/>
      <c r="Q3" s="42"/>
      <c r="R3" s="42"/>
      <c r="S3" s="102"/>
      <c r="T3" s="102"/>
      <c r="U3" s="42"/>
      <c r="V3" s="42"/>
      <c r="W3" s="42"/>
      <c r="X3" s="42"/>
      <c r="Y3" s="42"/>
      <c r="Z3" s="102"/>
      <c r="AA3" s="102"/>
      <c r="AB3" s="42"/>
      <c r="AC3" s="42"/>
      <c r="AD3" s="42"/>
      <c r="AE3" s="42"/>
      <c r="AF3" s="42"/>
      <c r="AG3" s="113"/>
      <c r="AH3" s="113"/>
      <c r="AI3" s="85">
        <f t="shared" ref="AI3:AI23" si="0">SUM(D3:AH3)</f>
        <v>0</v>
      </c>
    </row>
    <row r="4" spans="1:35" ht="35.1" customHeight="1">
      <c r="A4" s="196"/>
      <c r="B4" s="198" t="str">
        <f>Dati!B2</f>
        <v>Assicurazione</v>
      </c>
      <c r="C4" s="199"/>
      <c r="D4" s="42"/>
      <c r="E4" s="102"/>
      <c r="F4" s="102"/>
      <c r="G4" s="42"/>
      <c r="H4" s="42"/>
      <c r="I4" s="42"/>
      <c r="J4" s="42"/>
      <c r="K4" s="42"/>
      <c r="L4" s="102"/>
      <c r="M4" s="102"/>
      <c r="N4" s="42"/>
      <c r="O4" s="42"/>
      <c r="P4" s="42"/>
      <c r="Q4" s="42"/>
      <c r="R4" s="42"/>
      <c r="S4" s="102"/>
      <c r="T4" s="102"/>
      <c r="U4" s="42"/>
      <c r="V4" s="42"/>
      <c r="W4" s="42"/>
      <c r="X4" s="42"/>
      <c r="Y4" s="42"/>
      <c r="Z4" s="102"/>
      <c r="AA4" s="102"/>
      <c r="AB4" s="42"/>
      <c r="AC4" s="42"/>
      <c r="AD4" s="42"/>
      <c r="AE4" s="42"/>
      <c r="AF4" s="42"/>
      <c r="AG4" s="113"/>
      <c r="AH4" s="113"/>
      <c r="AI4" s="85">
        <f t="shared" si="0"/>
        <v>0</v>
      </c>
    </row>
    <row r="5" spans="1:35" ht="35.1" customHeight="1">
      <c r="A5" s="196"/>
      <c r="B5" s="198" t="str">
        <f>Dati!B3</f>
        <v>Bollo</v>
      </c>
      <c r="C5" s="199"/>
      <c r="D5" s="42"/>
      <c r="E5" s="102"/>
      <c r="F5" s="102"/>
      <c r="G5" s="42"/>
      <c r="H5" s="42"/>
      <c r="I5" s="42"/>
      <c r="J5" s="42"/>
      <c r="K5" s="42"/>
      <c r="L5" s="102"/>
      <c r="M5" s="102"/>
      <c r="N5" s="42"/>
      <c r="O5" s="42"/>
      <c r="P5" s="42"/>
      <c r="Q5" s="42"/>
      <c r="R5" s="42"/>
      <c r="S5" s="102"/>
      <c r="T5" s="102"/>
      <c r="U5" s="42"/>
      <c r="V5" s="42"/>
      <c r="W5" s="42"/>
      <c r="X5" s="42"/>
      <c r="Y5" s="42"/>
      <c r="Z5" s="102"/>
      <c r="AA5" s="102"/>
      <c r="AB5" s="42"/>
      <c r="AC5" s="42"/>
      <c r="AD5" s="42"/>
      <c r="AE5" s="42"/>
      <c r="AF5" s="42"/>
      <c r="AG5" s="113"/>
      <c r="AH5" s="113"/>
      <c r="AI5" s="85">
        <f t="shared" si="0"/>
        <v>0</v>
      </c>
    </row>
    <row r="6" spans="1:35" ht="35.1" customHeight="1">
      <c r="A6" s="196"/>
      <c r="B6" s="198" t="str">
        <f>Dati!B4</f>
        <v>Carburante</v>
      </c>
      <c r="C6" s="199"/>
      <c r="D6" s="42"/>
      <c r="E6" s="102"/>
      <c r="F6" s="102"/>
      <c r="G6" s="42"/>
      <c r="H6" s="42"/>
      <c r="I6" s="42"/>
      <c r="J6" s="42"/>
      <c r="K6" s="42"/>
      <c r="L6" s="102"/>
      <c r="M6" s="102"/>
      <c r="N6" s="42"/>
      <c r="O6" s="42"/>
      <c r="P6" s="42"/>
      <c r="Q6" s="42"/>
      <c r="R6" s="42"/>
      <c r="S6" s="102"/>
      <c r="T6" s="102"/>
      <c r="U6" s="42"/>
      <c r="V6" s="42"/>
      <c r="W6" s="42"/>
      <c r="X6" s="42"/>
      <c r="Y6" s="42"/>
      <c r="Z6" s="102"/>
      <c r="AA6" s="102"/>
      <c r="AB6" s="42"/>
      <c r="AC6" s="42"/>
      <c r="AD6" s="42"/>
      <c r="AE6" s="42"/>
      <c r="AF6" s="42"/>
      <c r="AG6" s="113"/>
      <c r="AH6" s="113"/>
      <c r="AI6" s="85">
        <f t="shared" si="0"/>
        <v>0</v>
      </c>
    </row>
    <row r="7" spans="1:35" ht="35.1" customHeight="1">
      <c r="A7" s="196"/>
      <c r="B7" s="186" t="str">
        <f>Dati!B5</f>
        <v>Meccanico</v>
      </c>
      <c r="C7" s="187"/>
      <c r="D7" s="42"/>
      <c r="E7" s="102"/>
      <c r="F7" s="102"/>
      <c r="G7" s="42"/>
      <c r="H7" s="42"/>
      <c r="I7" s="42"/>
      <c r="J7" s="42"/>
      <c r="K7" s="42"/>
      <c r="L7" s="102"/>
      <c r="M7" s="102"/>
      <c r="N7" s="42"/>
      <c r="O7" s="42"/>
      <c r="P7" s="42"/>
      <c r="Q7" s="42"/>
      <c r="R7" s="42"/>
      <c r="S7" s="102"/>
      <c r="T7" s="102"/>
      <c r="U7" s="42"/>
      <c r="V7" s="42"/>
      <c r="W7" s="42"/>
      <c r="X7" s="42"/>
      <c r="Y7" s="42"/>
      <c r="Z7" s="102"/>
      <c r="AA7" s="102"/>
      <c r="AB7" s="42"/>
      <c r="AC7" s="42"/>
      <c r="AD7" s="42"/>
      <c r="AE7" s="42"/>
      <c r="AF7" s="42"/>
      <c r="AG7" s="113"/>
      <c r="AH7" s="113"/>
      <c r="AI7" s="85">
        <f t="shared" ref="AI7" si="1">SUM(D7:AH7)</f>
        <v>0</v>
      </c>
    </row>
    <row r="8" spans="1:35" ht="35.1" customHeight="1">
      <c r="A8" s="196"/>
      <c r="B8" s="198" t="str">
        <f>Dati!B6</f>
        <v>Ricambi</v>
      </c>
      <c r="C8" s="199"/>
      <c r="D8" s="42"/>
      <c r="E8" s="102"/>
      <c r="F8" s="102"/>
      <c r="G8" s="42"/>
      <c r="H8" s="42"/>
      <c r="I8" s="42"/>
      <c r="J8" s="42"/>
      <c r="K8" s="42"/>
      <c r="L8" s="102"/>
      <c r="M8" s="102"/>
      <c r="N8" s="42"/>
      <c r="O8" s="42"/>
      <c r="P8" s="42"/>
      <c r="Q8" s="42"/>
      <c r="R8" s="42"/>
      <c r="S8" s="102"/>
      <c r="T8" s="102"/>
      <c r="U8" s="42"/>
      <c r="V8" s="42"/>
      <c r="W8" s="42"/>
      <c r="X8" s="42"/>
      <c r="Y8" s="42"/>
      <c r="Z8" s="102"/>
      <c r="AA8" s="102"/>
      <c r="AB8" s="42"/>
      <c r="AC8" s="42"/>
      <c r="AD8" s="42"/>
      <c r="AE8" s="42"/>
      <c r="AF8" s="42"/>
      <c r="AG8" s="113"/>
      <c r="AH8" s="113"/>
      <c r="AI8" s="85">
        <f t="shared" si="0"/>
        <v>0</v>
      </c>
    </row>
    <row r="9" spans="1:35" ht="35.1" customHeight="1" thickBot="1">
      <c r="A9" s="197"/>
      <c r="B9" s="200" t="str">
        <f>Dati!B7</f>
        <v>Varie</v>
      </c>
      <c r="C9" s="201"/>
      <c r="D9" s="42"/>
      <c r="E9" s="102"/>
      <c r="F9" s="102"/>
      <c r="G9" s="42"/>
      <c r="H9" s="42"/>
      <c r="I9" s="42"/>
      <c r="J9" s="42"/>
      <c r="K9" s="42"/>
      <c r="L9" s="102"/>
      <c r="M9" s="102"/>
      <c r="N9" s="42"/>
      <c r="O9" s="42"/>
      <c r="P9" s="42"/>
      <c r="Q9" s="42"/>
      <c r="R9" s="42"/>
      <c r="S9" s="102"/>
      <c r="T9" s="102"/>
      <c r="U9" s="42"/>
      <c r="V9" s="42"/>
      <c r="W9" s="42"/>
      <c r="X9" s="42"/>
      <c r="Y9" s="42"/>
      <c r="Z9" s="102"/>
      <c r="AA9" s="102"/>
      <c r="AB9" s="42"/>
      <c r="AC9" s="42"/>
      <c r="AD9" s="42"/>
      <c r="AE9" s="42"/>
      <c r="AF9" s="42"/>
      <c r="AG9" s="113"/>
      <c r="AH9" s="113"/>
      <c r="AI9" s="85">
        <f t="shared" si="0"/>
        <v>0</v>
      </c>
    </row>
    <row r="10" spans="1:35" ht="35.1" customHeight="1">
      <c r="A10" s="221" t="s">
        <v>7</v>
      </c>
      <c r="B10" s="232" t="str">
        <f>Dati!B8</f>
        <v>Spese Condominiali</v>
      </c>
      <c r="C10" s="233"/>
      <c r="D10" s="44"/>
      <c r="E10" s="109"/>
      <c r="F10" s="103"/>
      <c r="G10" s="45"/>
      <c r="H10" s="44"/>
      <c r="I10" s="45"/>
      <c r="J10" s="44"/>
      <c r="K10" s="44"/>
      <c r="L10" s="103"/>
      <c r="M10" s="103"/>
      <c r="N10" s="45"/>
      <c r="O10" s="45"/>
      <c r="P10" s="45"/>
      <c r="Q10" s="45"/>
      <c r="R10" s="45"/>
      <c r="S10" s="103"/>
      <c r="T10" s="103"/>
      <c r="U10" s="45"/>
      <c r="V10" s="45"/>
      <c r="W10" s="45"/>
      <c r="X10" s="45"/>
      <c r="Y10" s="45"/>
      <c r="Z10" s="103"/>
      <c r="AA10" s="103"/>
      <c r="AB10" s="45"/>
      <c r="AC10" s="45"/>
      <c r="AD10" s="45"/>
      <c r="AE10" s="45"/>
      <c r="AF10" s="45"/>
      <c r="AG10" s="114"/>
      <c r="AH10" s="114"/>
      <c r="AI10" s="86">
        <f t="shared" si="0"/>
        <v>0</v>
      </c>
    </row>
    <row r="11" spans="1:35" ht="35.1" customHeight="1">
      <c r="A11" s="222"/>
      <c r="B11" s="188" t="str">
        <f>Dati!B9</f>
        <v>Panetteria</v>
      </c>
      <c r="C11" s="219"/>
      <c r="D11" s="44"/>
      <c r="E11" s="109"/>
      <c r="F11" s="103"/>
      <c r="G11" s="45"/>
      <c r="H11" s="44"/>
      <c r="I11" s="45"/>
      <c r="J11" s="44"/>
      <c r="K11" s="44"/>
      <c r="L11" s="103"/>
      <c r="M11" s="103"/>
      <c r="N11" s="45"/>
      <c r="O11" s="45"/>
      <c r="P11" s="45"/>
      <c r="Q11" s="45"/>
      <c r="R11" s="45"/>
      <c r="S11" s="103"/>
      <c r="T11" s="103"/>
      <c r="U11" s="45"/>
      <c r="V11" s="45"/>
      <c r="W11" s="45"/>
      <c r="X11" s="45"/>
      <c r="Y11" s="45"/>
      <c r="Z11" s="103"/>
      <c r="AA11" s="103"/>
      <c r="AB11" s="45"/>
      <c r="AC11" s="45"/>
      <c r="AD11" s="45"/>
      <c r="AE11" s="45"/>
      <c r="AF11" s="45"/>
      <c r="AG11" s="114"/>
      <c r="AH11" s="114"/>
      <c r="AI11" s="86">
        <f t="shared" si="0"/>
        <v>0</v>
      </c>
    </row>
    <row r="12" spans="1:35" ht="35.1" customHeight="1">
      <c r="A12" s="222"/>
      <c r="B12" s="218" t="str">
        <f>Dati!B10</f>
        <v>Macelleria</v>
      </c>
      <c r="C12" s="219"/>
      <c r="D12" s="44"/>
      <c r="E12" s="109"/>
      <c r="F12" s="103"/>
      <c r="G12" s="45"/>
      <c r="H12" s="44"/>
      <c r="I12" s="45"/>
      <c r="J12" s="44"/>
      <c r="K12" s="44"/>
      <c r="L12" s="103"/>
      <c r="M12" s="103"/>
      <c r="N12" s="45"/>
      <c r="O12" s="45"/>
      <c r="P12" s="45"/>
      <c r="Q12" s="45"/>
      <c r="R12" s="45"/>
      <c r="S12" s="103"/>
      <c r="T12" s="103"/>
      <c r="U12" s="45"/>
      <c r="V12" s="45"/>
      <c r="W12" s="45"/>
      <c r="X12" s="45"/>
      <c r="Y12" s="45"/>
      <c r="Z12" s="103"/>
      <c r="AA12" s="103"/>
      <c r="AB12" s="45"/>
      <c r="AC12" s="45"/>
      <c r="AD12" s="45"/>
      <c r="AE12" s="45"/>
      <c r="AF12" s="45"/>
      <c r="AG12" s="114"/>
      <c r="AH12" s="114"/>
      <c r="AI12" s="86">
        <f t="shared" si="0"/>
        <v>0</v>
      </c>
    </row>
    <row r="13" spans="1:35" ht="35.1" customHeight="1">
      <c r="A13" s="222"/>
      <c r="B13" s="188" t="str">
        <f>Dati!B11</f>
        <v>Mercato</v>
      </c>
      <c r="C13" s="220"/>
      <c r="D13" s="44"/>
      <c r="E13" s="109"/>
      <c r="F13" s="109"/>
      <c r="G13" s="45"/>
      <c r="H13" s="44"/>
      <c r="I13" s="45"/>
      <c r="J13" s="45"/>
      <c r="K13" s="45"/>
      <c r="L13" s="103"/>
      <c r="M13" s="103"/>
      <c r="N13" s="45"/>
      <c r="O13" s="45"/>
      <c r="P13" s="45"/>
      <c r="Q13" s="45"/>
      <c r="R13" s="45"/>
      <c r="S13" s="103"/>
      <c r="T13" s="103"/>
      <c r="U13" s="45"/>
      <c r="V13" s="45"/>
      <c r="W13" s="45"/>
      <c r="X13" s="45"/>
      <c r="Y13" s="45"/>
      <c r="Z13" s="103"/>
      <c r="AA13" s="103"/>
      <c r="AB13" s="45"/>
      <c r="AC13" s="45"/>
      <c r="AD13" s="45"/>
      <c r="AE13" s="45"/>
      <c r="AF13" s="45"/>
      <c r="AG13" s="114"/>
      <c r="AH13" s="114"/>
      <c r="AI13" s="86">
        <f t="shared" si="0"/>
        <v>0</v>
      </c>
    </row>
    <row r="14" spans="1:35" ht="35.1" customHeight="1">
      <c r="A14" s="223"/>
      <c r="B14" s="218" t="str">
        <f>Dati!B12</f>
        <v>Supermercato</v>
      </c>
      <c r="C14" s="219"/>
      <c r="D14" s="44"/>
      <c r="E14" s="109"/>
      <c r="F14" s="109"/>
      <c r="G14" s="45"/>
      <c r="H14" s="44"/>
      <c r="I14" s="45"/>
      <c r="J14" s="45"/>
      <c r="K14" s="45"/>
      <c r="L14" s="103"/>
      <c r="M14" s="103"/>
      <c r="N14" s="45"/>
      <c r="O14" s="45"/>
      <c r="P14" s="45"/>
      <c r="Q14" s="45"/>
      <c r="R14" s="45"/>
      <c r="S14" s="103"/>
      <c r="T14" s="103"/>
      <c r="U14" s="45"/>
      <c r="V14" s="45"/>
      <c r="W14" s="45"/>
      <c r="X14" s="45"/>
      <c r="Y14" s="45"/>
      <c r="Z14" s="103"/>
      <c r="AA14" s="103"/>
      <c r="AB14" s="45"/>
      <c r="AC14" s="45"/>
      <c r="AD14" s="45"/>
      <c r="AE14" s="45"/>
      <c r="AF14" s="45"/>
      <c r="AG14" s="114"/>
      <c r="AH14" s="114"/>
      <c r="AI14" s="86">
        <f t="shared" si="0"/>
        <v>0</v>
      </c>
    </row>
    <row r="15" spans="1:35" ht="35.1" customHeight="1">
      <c r="A15" s="223"/>
      <c r="B15" s="188" t="str">
        <f>Dati!B13</f>
        <v>Farmacia</v>
      </c>
      <c r="C15" s="189"/>
      <c r="D15" s="44"/>
      <c r="E15" s="109"/>
      <c r="F15" s="109"/>
      <c r="G15" s="45"/>
      <c r="H15" s="44"/>
      <c r="I15" s="45"/>
      <c r="J15" s="45"/>
      <c r="K15" s="45"/>
      <c r="L15" s="103"/>
      <c r="M15" s="103"/>
      <c r="N15" s="45"/>
      <c r="O15" s="45"/>
      <c r="P15" s="45"/>
      <c r="Q15" s="45"/>
      <c r="R15" s="45"/>
      <c r="S15" s="103"/>
      <c r="T15" s="103"/>
      <c r="U15" s="45"/>
      <c r="V15" s="45"/>
      <c r="W15" s="45"/>
      <c r="X15" s="45"/>
      <c r="Y15" s="45"/>
      <c r="Z15" s="103"/>
      <c r="AA15" s="103"/>
      <c r="AB15" s="45"/>
      <c r="AC15" s="45"/>
      <c r="AD15" s="45"/>
      <c r="AE15" s="45"/>
      <c r="AF15" s="45"/>
      <c r="AG15" s="114"/>
      <c r="AH15" s="114"/>
      <c r="AI15" s="86">
        <f t="shared" si="0"/>
        <v>0</v>
      </c>
    </row>
    <row r="16" spans="1:35" ht="35.1" customHeight="1" thickBot="1">
      <c r="A16" s="224"/>
      <c r="B16" s="216" t="str">
        <f>Dati!B14</f>
        <v>Varie</v>
      </c>
      <c r="C16" s="217"/>
      <c r="D16" s="44"/>
      <c r="E16" s="109"/>
      <c r="F16" s="109"/>
      <c r="G16" s="45"/>
      <c r="H16" s="44"/>
      <c r="I16" s="45"/>
      <c r="J16" s="45"/>
      <c r="K16" s="45"/>
      <c r="L16" s="103"/>
      <c r="M16" s="103"/>
      <c r="N16" s="45"/>
      <c r="O16" s="45"/>
      <c r="P16" s="45"/>
      <c r="Q16" s="45"/>
      <c r="R16" s="45"/>
      <c r="S16" s="103"/>
      <c r="T16" s="103"/>
      <c r="U16" s="45"/>
      <c r="V16" s="45"/>
      <c r="W16" s="45"/>
      <c r="X16" s="45"/>
      <c r="Y16" s="45"/>
      <c r="Z16" s="103"/>
      <c r="AA16" s="103"/>
      <c r="AB16" s="45"/>
      <c r="AC16" s="45"/>
      <c r="AD16" s="45"/>
      <c r="AE16" s="45"/>
      <c r="AF16" s="45"/>
      <c r="AG16" s="114"/>
      <c r="AH16" s="114"/>
      <c r="AI16" s="86">
        <f t="shared" si="0"/>
        <v>0</v>
      </c>
    </row>
    <row r="17" spans="1:35" ht="35.1" customHeight="1">
      <c r="A17" s="225" t="s">
        <v>8</v>
      </c>
      <c r="B17" s="234" t="str">
        <f>Dati!B15</f>
        <v>Bar o Ristorante</v>
      </c>
      <c r="C17" s="235"/>
      <c r="D17" s="47"/>
      <c r="E17" s="104"/>
      <c r="F17" s="104"/>
      <c r="G17" s="48"/>
      <c r="H17" s="47"/>
      <c r="I17" s="48"/>
      <c r="J17" s="48"/>
      <c r="K17" s="48"/>
      <c r="L17" s="105"/>
      <c r="M17" s="105"/>
      <c r="N17" s="48"/>
      <c r="O17" s="48"/>
      <c r="P17" s="48"/>
      <c r="Q17" s="48"/>
      <c r="R17" s="48"/>
      <c r="S17" s="105"/>
      <c r="T17" s="105"/>
      <c r="U17" s="48"/>
      <c r="V17" s="48"/>
      <c r="W17" s="48"/>
      <c r="X17" s="48"/>
      <c r="Y17" s="48"/>
      <c r="Z17" s="105"/>
      <c r="AA17" s="105"/>
      <c r="AB17" s="48"/>
      <c r="AC17" s="48"/>
      <c r="AD17" s="48"/>
      <c r="AE17" s="48"/>
      <c r="AF17" s="48"/>
      <c r="AG17" s="115"/>
      <c r="AH17" s="115"/>
      <c r="AI17" s="87">
        <f t="shared" si="0"/>
        <v>0</v>
      </c>
    </row>
    <row r="18" spans="1:35" ht="35.1" customHeight="1">
      <c r="A18" s="226"/>
      <c r="B18" s="182" t="str">
        <f>Dati!B16</f>
        <v>Tabacchi</v>
      </c>
      <c r="C18" s="190"/>
      <c r="D18" s="47"/>
      <c r="E18" s="104"/>
      <c r="F18" s="104"/>
      <c r="G18" s="48"/>
      <c r="H18" s="47"/>
      <c r="I18" s="48"/>
      <c r="J18" s="48"/>
      <c r="K18" s="48"/>
      <c r="L18" s="105"/>
      <c r="M18" s="105"/>
      <c r="N18" s="48"/>
      <c r="O18" s="48"/>
      <c r="P18" s="48"/>
      <c r="Q18" s="48"/>
      <c r="R18" s="48"/>
      <c r="S18" s="105"/>
      <c r="T18" s="105"/>
      <c r="U18" s="48"/>
      <c r="V18" s="48"/>
      <c r="W18" s="48"/>
      <c r="X18" s="48"/>
      <c r="Y18" s="48"/>
      <c r="Z18" s="105"/>
      <c r="AA18" s="105"/>
      <c r="AB18" s="48"/>
      <c r="AC18" s="48"/>
      <c r="AD18" s="48"/>
      <c r="AE18" s="48"/>
      <c r="AF18" s="48"/>
      <c r="AG18" s="115"/>
      <c r="AH18" s="115"/>
      <c r="AI18" s="87">
        <f t="shared" si="0"/>
        <v>0</v>
      </c>
    </row>
    <row r="19" spans="1:35" ht="35.1" customHeight="1">
      <c r="A19" s="226"/>
      <c r="B19" s="184" t="str">
        <f>Dati!B17</f>
        <v>Ricariche Varie</v>
      </c>
      <c r="C19" s="185"/>
      <c r="D19" s="47"/>
      <c r="E19" s="104"/>
      <c r="F19" s="105"/>
      <c r="G19" s="47"/>
      <c r="H19" s="47"/>
      <c r="I19" s="48"/>
      <c r="J19" s="48"/>
      <c r="K19" s="48"/>
      <c r="L19" s="105"/>
      <c r="M19" s="105"/>
      <c r="N19" s="48"/>
      <c r="O19" s="47"/>
      <c r="P19" s="48"/>
      <c r="Q19" s="48"/>
      <c r="R19" s="48"/>
      <c r="S19" s="105"/>
      <c r="T19" s="105"/>
      <c r="U19" s="48"/>
      <c r="V19" s="47"/>
      <c r="W19" s="48"/>
      <c r="X19" s="48"/>
      <c r="Y19" s="48"/>
      <c r="Z19" s="105"/>
      <c r="AA19" s="104"/>
      <c r="AB19" s="48"/>
      <c r="AC19" s="48"/>
      <c r="AD19" s="48"/>
      <c r="AE19" s="48"/>
      <c r="AF19" s="48"/>
      <c r="AG19" s="115"/>
      <c r="AH19" s="115"/>
      <c r="AI19" s="87">
        <f t="shared" si="0"/>
        <v>0</v>
      </c>
    </row>
    <row r="20" spans="1:35" ht="35.1" customHeight="1">
      <c r="A20" s="226"/>
      <c r="B20" s="182" t="str">
        <f>Dati!B18</f>
        <v>Viaggi o Ferie</v>
      </c>
      <c r="C20" s="183"/>
      <c r="D20" s="47"/>
      <c r="E20" s="104"/>
      <c r="F20" s="105"/>
      <c r="G20" s="48"/>
      <c r="H20" s="47"/>
      <c r="I20" s="48"/>
      <c r="J20" s="48"/>
      <c r="K20" s="48"/>
      <c r="L20" s="105"/>
      <c r="M20" s="105"/>
      <c r="N20" s="48"/>
      <c r="O20" s="48"/>
      <c r="P20" s="48"/>
      <c r="Q20" s="48"/>
      <c r="R20" s="48"/>
      <c r="S20" s="105"/>
      <c r="T20" s="105"/>
      <c r="U20" s="48"/>
      <c r="V20" s="48"/>
      <c r="W20" s="48"/>
      <c r="X20" s="48"/>
      <c r="Y20" s="48"/>
      <c r="Z20" s="105"/>
      <c r="AA20" s="105"/>
      <c r="AB20" s="48"/>
      <c r="AC20" s="48"/>
      <c r="AD20" s="48"/>
      <c r="AE20" s="48"/>
      <c r="AF20" s="48"/>
      <c r="AG20" s="115"/>
      <c r="AH20" s="115"/>
      <c r="AI20" s="87">
        <f t="shared" si="0"/>
        <v>0</v>
      </c>
    </row>
    <row r="21" spans="1:35" ht="35.1" customHeight="1">
      <c r="A21" s="226"/>
      <c r="B21" s="184" t="str">
        <f>Dati!B19</f>
        <v>Medico o Dentista</v>
      </c>
      <c r="C21" s="185"/>
      <c r="D21" s="47"/>
      <c r="E21" s="104"/>
      <c r="F21" s="105"/>
      <c r="G21" s="48"/>
      <c r="H21" s="47"/>
      <c r="I21" s="48"/>
      <c r="J21" s="47"/>
      <c r="K21" s="47"/>
      <c r="L21" s="105"/>
      <c r="M21" s="105"/>
      <c r="N21" s="48"/>
      <c r="O21" s="48"/>
      <c r="P21" s="48"/>
      <c r="Q21" s="48"/>
      <c r="R21" s="48"/>
      <c r="S21" s="105"/>
      <c r="T21" s="105"/>
      <c r="U21" s="48"/>
      <c r="V21" s="48"/>
      <c r="W21" s="48"/>
      <c r="X21" s="48"/>
      <c r="Y21" s="48"/>
      <c r="Z21" s="105"/>
      <c r="AA21" s="105"/>
      <c r="AB21" s="48"/>
      <c r="AC21" s="48"/>
      <c r="AD21" s="48"/>
      <c r="AE21" s="48"/>
      <c r="AF21" s="48"/>
      <c r="AG21" s="115"/>
      <c r="AH21" s="115"/>
      <c r="AI21" s="87">
        <f t="shared" si="0"/>
        <v>0</v>
      </c>
    </row>
    <row r="22" spans="1:35" ht="35.1" customHeight="1">
      <c r="A22" s="227"/>
      <c r="B22" s="184" t="str">
        <f>Dati!B20</f>
        <v>Calzature o Vestiario</v>
      </c>
      <c r="C22" s="229"/>
      <c r="D22" s="50"/>
      <c r="E22" s="107"/>
      <c r="F22" s="106"/>
      <c r="G22" s="50"/>
      <c r="H22" s="50"/>
      <c r="I22" s="51"/>
      <c r="J22" s="50"/>
      <c r="K22" s="50"/>
      <c r="L22" s="106"/>
      <c r="M22" s="106"/>
      <c r="N22" s="51"/>
      <c r="O22" s="51"/>
      <c r="P22" s="51"/>
      <c r="Q22" s="51"/>
      <c r="R22" s="51"/>
      <c r="S22" s="106"/>
      <c r="T22" s="106"/>
      <c r="U22" s="51"/>
      <c r="V22" s="51"/>
      <c r="W22" s="51"/>
      <c r="X22" s="51"/>
      <c r="Y22" s="51"/>
      <c r="Z22" s="106"/>
      <c r="AA22" s="106"/>
      <c r="AB22" s="51"/>
      <c r="AC22" s="51"/>
      <c r="AD22" s="51"/>
      <c r="AE22" s="51"/>
      <c r="AF22" s="51"/>
      <c r="AG22" s="116"/>
      <c r="AH22" s="116"/>
      <c r="AI22" s="88">
        <f t="shared" si="0"/>
        <v>0</v>
      </c>
    </row>
    <row r="23" spans="1:35" ht="35.1" customHeight="1" thickBot="1">
      <c r="A23" s="228"/>
      <c r="B23" s="230" t="str">
        <f>Dati!B21</f>
        <v>Varie</v>
      </c>
      <c r="C23" s="231"/>
      <c r="D23" s="53"/>
      <c r="E23" s="108"/>
      <c r="F23" s="108"/>
      <c r="G23" s="53"/>
      <c r="H23" s="53"/>
      <c r="I23" s="53"/>
      <c r="J23" s="53"/>
      <c r="K23" s="53"/>
      <c r="L23" s="108"/>
      <c r="M23" s="108"/>
      <c r="N23" s="53"/>
      <c r="O23" s="53"/>
      <c r="P23" s="53"/>
      <c r="Q23" s="53"/>
      <c r="R23" s="53"/>
      <c r="S23" s="108"/>
      <c r="T23" s="108"/>
      <c r="U23" s="53"/>
      <c r="V23" s="53"/>
      <c r="W23" s="53"/>
      <c r="X23" s="53"/>
      <c r="Y23" s="53"/>
      <c r="Z23" s="108"/>
      <c r="AA23" s="108"/>
      <c r="AB23" s="53"/>
      <c r="AC23" s="53"/>
      <c r="AD23" s="53"/>
      <c r="AE23" s="53"/>
      <c r="AF23" s="53"/>
      <c r="AG23" s="108"/>
      <c r="AH23" s="108"/>
      <c r="AI23" s="88">
        <f t="shared" si="0"/>
        <v>0</v>
      </c>
    </row>
    <row r="24" spans="1:35" ht="20.100000000000001" customHeight="1">
      <c r="A24" s="202" t="s">
        <v>37</v>
      </c>
      <c r="B24" s="178"/>
      <c r="C24" s="179"/>
      <c r="D24" s="93"/>
      <c r="E24" s="12"/>
      <c r="F24" s="12"/>
      <c r="G24" s="12"/>
      <c r="H24" s="12"/>
      <c r="I24" s="1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38" t="s">
        <v>47</v>
      </c>
      <c r="AB24" s="239"/>
      <c r="AC24" s="239"/>
      <c r="AD24" s="249">
        <f>SUM(AI24+Gennaio!AI24+Febbraio!AI24+Marzo!AI24+Aprile!AI24)</f>
        <v>0</v>
      </c>
      <c r="AE24" s="250"/>
      <c r="AF24" s="207" t="s">
        <v>12</v>
      </c>
      <c r="AG24" s="246"/>
      <c r="AH24" s="246"/>
      <c r="AI24" s="213">
        <f>SUM(AI3:AI23)</f>
        <v>0</v>
      </c>
    </row>
    <row r="25" spans="1:35" ht="20.100000000000001" customHeight="1">
      <c r="A25" s="203"/>
      <c r="B25" s="180"/>
      <c r="C25" s="181"/>
      <c r="D25" s="94"/>
      <c r="E25" s="12"/>
      <c r="F25" s="12"/>
      <c r="G25" s="12"/>
      <c r="H25" s="12"/>
      <c r="I25" s="1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40"/>
      <c r="AB25" s="241"/>
      <c r="AC25" s="241"/>
      <c r="AD25" s="251"/>
      <c r="AE25" s="252"/>
      <c r="AF25" s="256"/>
      <c r="AG25" s="257"/>
      <c r="AH25" s="257"/>
      <c r="AI25" s="214"/>
    </row>
    <row r="26" spans="1:35" ht="20.100000000000001" customHeight="1" thickBot="1">
      <c r="A26" s="204"/>
      <c r="B26" s="180"/>
      <c r="C26" s="181"/>
      <c r="D26" s="94"/>
      <c r="E26" s="12"/>
      <c r="F26" s="12"/>
      <c r="G26" s="12"/>
      <c r="H26" s="12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42"/>
      <c r="AB26" s="243"/>
      <c r="AC26" s="243"/>
      <c r="AD26" s="253"/>
      <c r="AE26" s="254"/>
      <c r="AF26" s="258"/>
      <c r="AG26" s="248"/>
      <c r="AH26" s="248"/>
      <c r="AI26" s="215"/>
    </row>
  </sheetData>
  <sheetProtection password="E91B" sheet="1" objects="1" scenarios="1" selectLockedCells="1"/>
  <mergeCells count="33">
    <mergeCell ref="AI1:AI2"/>
    <mergeCell ref="AI24:AI26"/>
    <mergeCell ref="A17:A23"/>
    <mergeCell ref="B17:C17"/>
    <mergeCell ref="B19:C19"/>
    <mergeCell ref="B20:C20"/>
    <mergeCell ref="B21:C21"/>
    <mergeCell ref="B22:C22"/>
    <mergeCell ref="B23:C23"/>
    <mergeCell ref="AF24:AH26"/>
    <mergeCell ref="A1:A2"/>
    <mergeCell ref="B1:C2"/>
    <mergeCell ref="A3:A9"/>
    <mergeCell ref="B3:C3"/>
    <mergeCell ref="B4:C4"/>
    <mergeCell ref="AA24:AC26"/>
    <mergeCell ref="AD24:AE26"/>
    <mergeCell ref="A10:A16"/>
    <mergeCell ref="B10:C10"/>
    <mergeCell ref="B11:C11"/>
    <mergeCell ref="B12:C12"/>
    <mergeCell ref="B13:C13"/>
    <mergeCell ref="B14:C14"/>
    <mergeCell ref="B16:C16"/>
    <mergeCell ref="A24:A26"/>
    <mergeCell ref="B24:C26"/>
    <mergeCell ref="B5:C5"/>
    <mergeCell ref="B6:C6"/>
    <mergeCell ref="B8:C8"/>
    <mergeCell ref="B9:C9"/>
    <mergeCell ref="B18:C18"/>
    <mergeCell ref="B15:C15"/>
    <mergeCell ref="B7:C7"/>
  </mergeCells>
  <phoneticPr fontId="5" type="noConversion"/>
  <hyperlinks>
    <hyperlink ref="A1:A2" location="TOTALI!A7" tooltip="Vai ai Totali" display="Maggio '2010"/>
    <hyperlink ref="A24:A26" location="Riepilogo!A1" tooltip="Vai al Riepilogo Dati" display="RIEPILOGO DATI"/>
  </hyperlinks>
  <pageMargins left="0" right="0" top="0.98425196850393704" bottom="0" header="0.51181102362204722" footer="0.51181102362204722"/>
  <pageSetup paperSize="9" scale="35" orientation="landscape" horizontalDpi="30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/>
  <dimension ref="A1:AI26"/>
  <sheetViews>
    <sheetView showGridLines="0" showRowColHeaders="0" zoomScale="57" zoomScaleNormal="57" workbookViewId="0">
      <pane xSplit="3" ySplit="26" topLeftCell="D27" activePane="bottomRight" state="frozen"/>
      <selection activeCell="E3" sqref="E3"/>
      <selection pane="topRight" activeCell="E3" sqref="E3"/>
      <selection pane="bottomLeft" activeCell="E3" sqref="E3"/>
      <selection pane="bottomRight" activeCell="D3" sqref="D3"/>
    </sheetView>
  </sheetViews>
  <sheetFormatPr defaultRowHeight="15.75"/>
  <cols>
    <col min="1" max="1" width="20.625" style="4" customWidth="1"/>
    <col min="2" max="8" width="10.625" style="4" customWidth="1"/>
    <col min="9" max="9" width="10.625" style="5" customWidth="1"/>
    <col min="10" max="34" width="10.625" style="4" customWidth="1"/>
    <col min="35" max="35" width="20.625" style="4" customWidth="1"/>
    <col min="36" max="16384" width="9" style="4"/>
  </cols>
  <sheetData>
    <row r="1" spans="1:35" ht="30" customHeight="1">
      <c r="A1" s="236" t="s">
        <v>81</v>
      </c>
      <c r="B1" s="193" t="s">
        <v>0</v>
      </c>
      <c r="C1" s="194"/>
      <c r="D1" s="119">
        <v>1</v>
      </c>
      <c r="E1" s="119">
        <v>2</v>
      </c>
      <c r="F1" s="119">
        <v>3</v>
      </c>
      <c r="G1" s="119">
        <v>4</v>
      </c>
      <c r="H1" s="119">
        <v>5</v>
      </c>
      <c r="I1" s="119">
        <v>6</v>
      </c>
      <c r="J1" s="119">
        <v>7</v>
      </c>
      <c r="K1" s="119">
        <v>8</v>
      </c>
      <c r="L1" s="119">
        <v>9</v>
      </c>
      <c r="M1" s="119">
        <v>10</v>
      </c>
      <c r="N1" s="119">
        <v>11</v>
      </c>
      <c r="O1" s="119">
        <v>12</v>
      </c>
      <c r="P1" s="119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1">
        <v>30</v>
      </c>
      <c r="AH1" s="122"/>
      <c r="AI1" s="205" t="s">
        <v>1</v>
      </c>
    </row>
    <row r="2" spans="1:35" ht="30" customHeight="1">
      <c r="A2" s="237"/>
      <c r="B2" s="195"/>
      <c r="C2" s="195"/>
      <c r="D2" s="96" t="s">
        <v>71</v>
      </c>
      <c r="E2" s="97" t="s">
        <v>65</v>
      </c>
      <c r="F2" s="98" t="s">
        <v>66</v>
      </c>
      <c r="G2" s="96" t="s">
        <v>67</v>
      </c>
      <c r="H2" s="96" t="s">
        <v>68</v>
      </c>
      <c r="I2" s="110" t="s">
        <v>69</v>
      </c>
      <c r="J2" s="110" t="s">
        <v>70</v>
      </c>
      <c r="K2" s="96" t="s">
        <v>71</v>
      </c>
      <c r="L2" s="97" t="s">
        <v>65</v>
      </c>
      <c r="M2" s="98" t="s">
        <v>66</v>
      </c>
      <c r="N2" s="96" t="s">
        <v>67</v>
      </c>
      <c r="O2" s="96" t="s">
        <v>68</v>
      </c>
      <c r="P2" s="110" t="s">
        <v>69</v>
      </c>
      <c r="Q2" s="110" t="s">
        <v>70</v>
      </c>
      <c r="R2" s="96" t="s">
        <v>71</v>
      </c>
      <c r="S2" s="97" t="s">
        <v>65</v>
      </c>
      <c r="T2" s="98" t="s">
        <v>66</v>
      </c>
      <c r="U2" s="96" t="s">
        <v>67</v>
      </c>
      <c r="V2" s="96" t="s">
        <v>68</v>
      </c>
      <c r="W2" s="110" t="s">
        <v>69</v>
      </c>
      <c r="X2" s="110" t="s">
        <v>70</v>
      </c>
      <c r="Y2" s="96" t="s">
        <v>71</v>
      </c>
      <c r="Z2" s="97" t="s">
        <v>65</v>
      </c>
      <c r="AA2" s="98" t="s">
        <v>66</v>
      </c>
      <c r="AB2" s="96" t="s">
        <v>67</v>
      </c>
      <c r="AC2" s="96" t="s">
        <v>68</v>
      </c>
      <c r="AD2" s="111" t="s">
        <v>69</v>
      </c>
      <c r="AE2" s="111" t="s">
        <v>70</v>
      </c>
      <c r="AF2" s="96" t="s">
        <v>71</v>
      </c>
      <c r="AG2" s="99" t="s">
        <v>65</v>
      </c>
      <c r="AH2" s="100"/>
      <c r="AI2" s="255"/>
    </row>
    <row r="3" spans="1:35" ht="35.1" customHeight="1">
      <c r="A3" s="196" t="s">
        <v>2</v>
      </c>
      <c r="B3" s="198" t="str">
        <f>Dati!B1</f>
        <v>Autostrada</v>
      </c>
      <c r="C3" s="199"/>
      <c r="D3" s="42"/>
      <c r="E3" s="42"/>
      <c r="F3" s="42"/>
      <c r="G3" s="42"/>
      <c r="H3" s="42"/>
      <c r="I3" s="102"/>
      <c r="J3" s="102"/>
      <c r="K3" s="42"/>
      <c r="L3" s="42"/>
      <c r="M3" s="42"/>
      <c r="N3" s="42"/>
      <c r="O3" s="42"/>
      <c r="P3" s="102"/>
      <c r="Q3" s="102"/>
      <c r="R3" s="42"/>
      <c r="S3" s="42"/>
      <c r="T3" s="42"/>
      <c r="U3" s="42"/>
      <c r="V3" s="42"/>
      <c r="W3" s="102"/>
      <c r="X3" s="102"/>
      <c r="Y3" s="42"/>
      <c r="Z3" s="42"/>
      <c r="AA3" s="42"/>
      <c r="AB3" s="42"/>
      <c r="AC3" s="42"/>
      <c r="AD3" s="102"/>
      <c r="AE3" s="102"/>
      <c r="AF3" s="42"/>
      <c r="AG3" s="43"/>
      <c r="AH3" s="43"/>
      <c r="AI3" s="85">
        <f t="shared" ref="AI3:AI23" si="0">SUM(D3:AH3)</f>
        <v>0</v>
      </c>
    </row>
    <row r="4" spans="1:35" ht="35.1" customHeight="1">
      <c r="A4" s="196"/>
      <c r="B4" s="198" t="str">
        <f>Dati!B2</f>
        <v>Assicurazione</v>
      </c>
      <c r="C4" s="199"/>
      <c r="D4" s="42"/>
      <c r="E4" s="42"/>
      <c r="F4" s="42"/>
      <c r="G4" s="42"/>
      <c r="H4" s="42"/>
      <c r="I4" s="102"/>
      <c r="J4" s="102"/>
      <c r="K4" s="42"/>
      <c r="L4" s="42"/>
      <c r="M4" s="42"/>
      <c r="N4" s="42"/>
      <c r="O4" s="42"/>
      <c r="P4" s="102"/>
      <c r="Q4" s="102"/>
      <c r="R4" s="42"/>
      <c r="S4" s="42"/>
      <c r="T4" s="42"/>
      <c r="U4" s="42"/>
      <c r="V4" s="42"/>
      <c r="W4" s="102"/>
      <c r="X4" s="102"/>
      <c r="Y4" s="42"/>
      <c r="Z4" s="42"/>
      <c r="AA4" s="42"/>
      <c r="AB4" s="42"/>
      <c r="AC4" s="42"/>
      <c r="AD4" s="102"/>
      <c r="AE4" s="102"/>
      <c r="AF4" s="42"/>
      <c r="AG4" s="43"/>
      <c r="AH4" s="43"/>
      <c r="AI4" s="85">
        <f t="shared" si="0"/>
        <v>0</v>
      </c>
    </row>
    <row r="5" spans="1:35" ht="35.1" customHeight="1">
      <c r="A5" s="196"/>
      <c r="B5" s="198" t="str">
        <f>Dati!B3</f>
        <v>Bollo</v>
      </c>
      <c r="C5" s="199"/>
      <c r="D5" s="42"/>
      <c r="E5" s="42"/>
      <c r="F5" s="42"/>
      <c r="G5" s="42"/>
      <c r="H5" s="42"/>
      <c r="I5" s="102"/>
      <c r="J5" s="102"/>
      <c r="K5" s="42"/>
      <c r="L5" s="42"/>
      <c r="M5" s="42"/>
      <c r="N5" s="42"/>
      <c r="O5" s="42"/>
      <c r="P5" s="102"/>
      <c r="Q5" s="102"/>
      <c r="R5" s="42"/>
      <c r="S5" s="42"/>
      <c r="T5" s="42"/>
      <c r="U5" s="42"/>
      <c r="V5" s="42"/>
      <c r="W5" s="102"/>
      <c r="X5" s="102"/>
      <c r="Y5" s="42"/>
      <c r="Z5" s="42"/>
      <c r="AA5" s="42"/>
      <c r="AB5" s="42"/>
      <c r="AC5" s="42"/>
      <c r="AD5" s="102"/>
      <c r="AE5" s="102"/>
      <c r="AF5" s="42"/>
      <c r="AG5" s="43"/>
      <c r="AH5" s="43"/>
      <c r="AI5" s="85">
        <f t="shared" si="0"/>
        <v>0</v>
      </c>
    </row>
    <row r="6" spans="1:35" ht="35.1" customHeight="1">
      <c r="A6" s="196"/>
      <c r="B6" s="198" t="str">
        <f>Dati!B4</f>
        <v>Carburante</v>
      </c>
      <c r="C6" s="199"/>
      <c r="D6" s="42"/>
      <c r="E6" s="42"/>
      <c r="F6" s="42"/>
      <c r="G6" s="42"/>
      <c r="H6" s="42"/>
      <c r="I6" s="102"/>
      <c r="J6" s="102"/>
      <c r="K6" s="42"/>
      <c r="L6" s="42"/>
      <c r="M6" s="42"/>
      <c r="N6" s="42"/>
      <c r="O6" s="42"/>
      <c r="P6" s="102"/>
      <c r="Q6" s="102"/>
      <c r="R6" s="42"/>
      <c r="S6" s="42"/>
      <c r="T6" s="42"/>
      <c r="U6" s="42"/>
      <c r="V6" s="42"/>
      <c r="W6" s="102"/>
      <c r="X6" s="102"/>
      <c r="Y6" s="42"/>
      <c r="Z6" s="42"/>
      <c r="AA6" s="42"/>
      <c r="AB6" s="42"/>
      <c r="AC6" s="42"/>
      <c r="AD6" s="102"/>
      <c r="AE6" s="102"/>
      <c r="AF6" s="42"/>
      <c r="AG6" s="43"/>
      <c r="AH6" s="43"/>
      <c r="AI6" s="85">
        <f t="shared" si="0"/>
        <v>0</v>
      </c>
    </row>
    <row r="7" spans="1:35" ht="35.1" customHeight="1">
      <c r="A7" s="196"/>
      <c r="B7" s="186" t="str">
        <f>Dati!B5</f>
        <v>Meccanico</v>
      </c>
      <c r="C7" s="187"/>
      <c r="D7" s="42"/>
      <c r="E7" s="42"/>
      <c r="F7" s="42"/>
      <c r="G7" s="42"/>
      <c r="H7" s="42"/>
      <c r="I7" s="102"/>
      <c r="J7" s="102"/>
      <c r="K7" s="42"/>
      <c r="L7" s="42"/>
      <c r="M7" s="42"/>
      <c r="N7" s="42"/>
      <c r="O7" s="42"/>
      <c r="P7" s="102"/>
      <c r="Q7" s="102"/>
      <c r="R7" s="42"/>
      <c r="S7" s="42"/>
      <c r="T7" s="42"/>
      <c r="U7" s="42"/>
      <c r="V7" s="42"/>
      <c r="W7" s="102"/>
      <c r="X7" s="102"/>
      <c r="Y7" s="42"/>
      <c r="Z7" s="42"/>
      <c r="AA7" s="42"/>
      <c r="AB7" s="42"/>
      <c r="AC7" s="42"/>
      <c r="AD7" s="102"/>
      <c r="AE7" s="102"/>
      <c r="AF7" s="42"/>
      <c r="AG7" s="43"/>
      <c r="AH7" s="43"/>
      <c r="AI7" s="85">
        <f t="shared" ref="AI7" si="1">SUM(D7:AH7)</f>
        <v>0</v>
      </c>
    </row>
    <row r="8" spans="1:35" ht="35.1" customHeight="1">
      <c r="A8" s="196"/>
      <c r="B8" s="198" t="str">
        <f>Dati!B6</f>
        <v>Ricambi</v>
      </c>
      <c r="C8" s="199"/>
      <c r="D8" s="42"/>
      <c r="E8" s="42"/>
      <c r="F8" s="42"/>
      <c r="G8" s="42"/>
      <c r="H8" s="42"/>
      <c r="I8" s="102"/>
      <c r="J8" s="102"/>
      <c r="K8" s="42"/>
      <c r="L8" s="42"/>
      <c r="M8" s="42"/>
      <c r="N8" s="42"/>
      <c r="O8" s="42"/>
      <c r="P8" s="102"/>
      <c r="Q8" s="102"/>
      <c r="R8" s="42"/>
      <c r="S8" s="42"/>
      <c r="T8" s="42"/>
      <c r="U8" s="42"/>
      <c r="V8" s="42"/>
      <c r="W8" s="102"/>
      <c r="X8" s="102"/>
      <c r="Y8" s="42"/>
      <c r="Z8" s="42"/>
      <c r="AA8" s="42"/>
      <c r="AB8" s="42"/>
      <c r="AC8" s="42"/>
      <c r="AD8" s="102"/>
      <c r="AE8" s="102"/>
      <c r="AF8" s="42"/>
      <c r="AG8" s="43"/>
      <c r="AH8" s="43"/>
      <c r="AI8" s="85">
        <f t="shared" si="0"/>
        <v>0</v>
      </c>
    </row>
    <row r="9" spans="1:35" ht="35.1" customHeight="1" thickBot="1">
      <c r="A9" s="197"/>
      <c r="B9" s="200" t="str">
        <f>Dati!B7</f>
        <v>Varie</v>
      </c>
      <c r="C9" s="201"/>
      <c r="D9" s="42"/>
      <c r="E9" s="42"/>
      <c r="F9" s="42"/>
      <c r="G9" s="42"/>
      <c r="H9" s="42"/>
      <c r="I9" s="102"/>
      <c r="J9" s="102"/>
      <c r="K9" s="42"/>
      <c r="L9" s="42"/>
      <c r="M9" s="42"/>
      <c r="N9" s="42"/>
      <c r="O9" s="42"/>
      <c r="P9" s="102"/>
      <c r="Q9" s="102"/>
      <c r="R9" s="42"/>
      <c r="S9" s="42"/>
      <c r="T9" s="42"/>
      <c r="U9" s="42"/>
      <c r="V9" s="42"/>
      <c r="W9" s="102"/>
      <c r="X9" s="102"/>
      <c r="Y9" s="42"/>
      <c r="Z9" s="42"/>
      <c r="AA9" s="42"/>
      <c r="AB9" s="42"/>
      <c r="AC9" s="42"/>
      <c r="AD9" s="102"/>
      <c r="AE9" s="102"/>
      <c r="AF9" s="42"/>
      <c r="AG9" s="43"/>
      <c r="AH9" s="43"/>
      <c r="AI9" s="85">
        <f t="shared" si="0"/>
        <v>0</v>
      </c>
    </row>
    <row r="10" spans="1:35" ht="35.1" customHeight="1">
      <c r="A10" s="221" t="s">
        <v>7</v>
      </c>
      <c r="B10" s="232" t="str">
        <f>Dati!B8</f>
        <v>Spese Condominiali</v>
      </c>
      <c r="C10" s="233"/>
      <c r="D10" s="44"/>
      <c r="E10" s="45"/>
      <c r="F10" s="45"/>
      <c r="G10" s="44"/>
      <c r="H10" s="44"/>
      <c r="I10" s="103"/>
      <c r="J10" s="103"/>
      <c r="K10" s="44"/>
      <c r="L10" s="45"/>
      <c r="M10" s="45"/>
      <c r="N10" s="45"/>
      <c r="O10" s="45"/>
      <c r="P10" s="103"/>
      <c r="Q10" s="103"/>
      <c r="R10" s="45"/>
      <c r="S10" s="45"/>
      <c r="T10" s="45"/>
      <c r="U10" s="45"/>
      <c r="V10" s="45"/>
      <c r="W10" s="103"/>
      <c r="X10" s="103"/>
      <c r="Y10" s="45"/>
      <c r="Z10" s="45"/>
      <c r="AA10" s="45"/>
      <c r="AB10" s="45"/>
      <c r="AC10" s="45"/>
      <c r="AD10" s="103"/>
      <c r="AE10" s="103"/>
      <c r="AF10" s="45"/>
      <c r="AG10" s="46"/>
      <c r="AH10" s="46"/>
      <c r="AI10" s="86">
        <f t="shared" si="0"/>
        <v>0</v>
      </c>
    </row>
    <row r="11" spans="1:35" ht="35.1" customHeight="1">
      <c r="A11" s="222"/>
      <c r="B11" s="188" t="str">
        <f>Dati!B9</f>
        <v>Panetteria</v>
      </c>
      <c r="C11" s="219"/>
      <c r="D11" s="44"/>
      <c r="E11" s="45"/>
      <c r="F11" s="45"/>
      <c r="G11" s="44"/>
      <c r="H11" s="44"/>
      <c r="I11" s="103"/>
      <c r="J11" s="103"/>
      <c r="K11" s="44"/>
      <c r="L11" s="45"/>
      <c r="M11" s="45"/>
      <c r="N11" s="45"/>
      <c r="O11" s="45"/>
      <c r="P11" s="103"/>
      <c r="Q11" s="103"/>
      <c r="R11" s="45"/>
      <c r="S11" s="45"/>
      <c r="T11" s="45"/>
      <c r="U11" s="45"/>
      <c r="V11" s="45"/>
      <c r="W11" s="103"/>
      <c r="X11" s="103"/>
      <c r="Y11" s="45"/>
      <c r="Z11" s="45"/>
      <c r="AA11" s="45"/>
      <c r="AB11" s="45"/>
      <c r="AC11" s="45"/>
      <c r="AD11" s="103"/>
      <c r="AE11" s="103"/>
      <c r="AF11" s="45"/>
      <c r="AG11" s="46"/>
      <c r="AH11" s="46"/>
      <c r="AI11" s="86">
        <f t="shared" si="0"/>
        <v>0</v>
      </c>
    </row>
    <row r="12" spans="1:35" ht="35.1" customHeight="1">
      <c r="A12" s="222"/>
      <c r="B12" s="218" t="str">
        <f>Dati!B10</f>
        <v>Macelleria</v>
      </c>
      <c r="C12" s="219"/>
      <c r="D12" s="44"/>
      <c r="E12" s="45"/>
      <c r="F12" s="45"/>
      <c r="G12" s="44"/>
      <c r="H12" s="44"/>
      <c r="I12" s="103"/>
      <c r="J12" s="103"/>
      <c r="K12" s="44"/>
      <c r="L12" s="45"/>
      <c r="M12" s="45"/>
      <c r="N12" s="45"/>
      <c r="O12" s="45"/>
      <c r="P12" s="103"/>
      <c r="Q12" s="103"/>
      <c r="R12" s="45"/>
      <c r="S12" s="45"/>
      <c r="T12" s="45"/>
      <c r="U12" s="45"/>
      <c r="V12" s="45"/>
      <c r="W12" s="103"/>
      <c r="X12" s="103"/>
      <c r="Y12" s="45"/>
      <c r="Z12" s="45"/>
      <c r="AA12" s="45"/>
      <c r="AB12" s="45"/>
      <c r="AC12" s="45"/>
      <c r="AD12" s="103"/>
      <c r="AE12" s="103"/>
      <c r="AF12" s="45"/>
      <c r="AG12" s="46"/>
      <c r="AH12" s="46"/>
      <c r="AI12" s="86">
        <f t="shared" si="0"/>
        <v>0</v>
      </c>
    </row>
    <row r="13" spans="1:35" ht="35.1" customHeight="1">
      <c r="A13" s="222"/>
      <c r="B13" s="188" t="str">
        <f>Dati!B11</f>
        <v>Mercato</v>
      </c>
      <c r="C13" s="220"/>
      <c r="D13" s="44"/>
      <c r="E13" s="45"/>
      <c r="F13" s="44"/>
      <c r="G13" s="44"/>
      <c r="H13" s="44"/>
      <c r="I13" s="103"/>
      <c r="J13" s="103"/>
      <c r="K13" s="45"/>
      <c r="L13" s="45"/>
      <c r="M13" s="45"/>
      <c r="N13" s="45"/>
      <c r="O13" s="45"/>
      <c r="P13" s="103"/>
      <c r="Q13" s="103"/>
      <c r="R13" s="45"/>
      <c r="S13" s="45"/>
      <c r="T13" s="45"/>
      <c r="U13" s="45"/>
      <c r="V13" s="45"/>
      <c r="W13" s="103"/>
      <c r="X13" s="103"/>
      <c r="Y13" s="45"/>
      <c r="Z13" s="45"/>
      <c r="AA13" s="45"/>
      <c r="AB13" s="45"/>
      <c r="AC13" s="45"/>
      <c r="AD13" s="103"/>
      <c r="AE13" s="103"/>
      <c r="AF13" s="45"/>
      <c r="AG13" s="46"/>
      <c r="AH13" s="46"/>
      <c r="AI13" s="86">
        <f t="shared" si="0"/>
        <v>0</v>
      </c>
    </row>
    <row r="14" spans="1:35" ht="35.1" customHeight="1">
      <c r="A14" s="223"/>
      <c r="B14" s="218" t="str">
        <f>Dati!B12</f>
        <v>Supermercato</v>
      </c>
      <c r="C14" s="219"/>
      <c r="D14" s="44"/>
      <c r="E14" s="45"/>
      <c r="F14" s="44"/>
      <c r="G14" s="44"/>
      <c r="H14" s="44"/>
      <c r="I14" s="103"/>
      <c r="J14" s="103"/>
      <c r="K14" s="45"/>
      <c r="L14" s="45"/>
      <c r="M14" s="45"/>
      <c r="N14" s="45"/>
      <c r="O14" s="45"/>
      <c r="P14" s="103"/>
      <c r="Q14" s="103"/>
      <c r="R14" s="45"/>
      <c r="S14" s="45"/>
      <c r="T14" s="45"/>
      <c r="U14" s="45"/>
      <c r="V14" s="45"/>
      <c r="W14" s="103"/>
      <c r="X14" s="103"/>
      <c r="Y14" s="45"/>
      <c r="Z14" s="45"/>
      <c r="AA14" s="45"/>
      <c r="AB14" s="45"/>
      <c r="AC14" s="45"/>
      <c r="AD14" s="103"/>
      <c r="AE14" s="103"/>
      <c r="AF14" s="45"/>
      <c r="AG14" s="46"/>
      <c r="AH14" s="46"/>
      <c r="AI14" s="86">
        <f t="shared" si="0"/>
        <v>0</v>
      </c>
    </row>
    <row r="15" spans="1:35" ht="35.1" customHeight="1">
      <c r="A15" s="223"/>
      <c r="B15" s="188" t="str">
        <f>Dati!B13</f>
        <v>Farmacia</v>
      </c>
      <c r="C15" s="189"/>
      <c r="D15" s="44"/>
      <c r="E15" s="45"/>
      <c r="F15" s="44"/>
      <c r="G15" s="44"/>
      <c r="H15" s="44"/>
      <c r="I15" s="103"/>
      <c r="J15" s="103"/>
      <c r="K15" s="45"/>
      <c r="L15" s="45"/>
      <c r="M15" s="45"/>
      <c r="N15" s="45"/>
      <c r="O15" s="45"/>
      <c r="P15" s="103"/>
      <c r="Q15" s="103"/>
      <c r="R15" s="45"/>
      <c r="S15" s="45"/>
      <c r="T15" s="45"/>
      <c r="U15" s="45"/>
      <c r="V15" s="45"/>
      <c r="W15" s="103"/>
      <c r="X15" s="103"/>
      <c r="Y15" s="45"/>
      <c r="Z15" s="45"/>
      <c r="AA15" s="45"/>
      <c r="AB15" s="45"/>
      <c r="AC15" s="45"/>
      <c r="AD15" s="103"/>
      <c r="AE15" s="103"/>
      <c r="AF15" s="45"/>
      <c r="AG15" s="46"/>
      <c r="AH15" s="46"/>
      <c r="AI15" s="86">
        <f t="shared" si="0"/>
        <v>0</v>
      </c>
    </row>
    <row r="16" spans="1:35" ht="35.1" customHeight="1" thickBot="1">
      <c r="A16" s="224"/>
      <c r="B16" s="216" t="str">
        <f>Dati!B14</f>
        <v>Varie</v>
      </c>
      <c r="C16" s="217"/>
      <c r="D16" s="44"/>
      <c r="E16" s="45"/>
      <c r="F16" s="44"/>
      <c r="G16" s="44"/>
      <c r="H16" s="44"/>
      <c r="I16" s="103"/>
      <c r="J16" s="103"/>
      <c r="K16" s="45"/>
      <c r="L16" s="45"/>
      <c r="M16" s="45"/>
      <c r="N16" s="45"/>
      <c r="O16" s="45"/>
      <c r="P16" s="103"/>
      <c r="Q16" s="103"/>
      <c r="R16" s="45"/>
      <c r="S16" s="45"/>
      <c r="T16" s="45"/>
      <c r="U16" s="45"/>
      <c r="V16" s="45"/>
      <c r="W16" s="103"/>
      <c r="X16" s="103"/>
      <c r="Y16" s="45"/>
      <c r="Z16" s="45"/>
      <c r="AA16" s="45"/>
      <c r="AB16" s="45"/>
      <c r="AC16" s="45"/>
      <c r="AD16" s="103"/>
      <c r="AE16" s="103"/>
      <c r="AF16" s="45"/>
      <c r="AG16" s="46"/>
      <c r="AH16" s="46"/>
      <c r="AI16" s="86">
        <f t="shared" si="0"/>
        <v>0</v>
      </c>
    </row>
    <row r="17" spans="1:35" ht="35.1" customHeight="1">
      <c r="A17" s="225" t="s">
        <v>8</v>
      </c>
      <c r="B17" s="234" t="str">
        <f>Dati!B15</f>
        <v>Bar o Ristorante</v>
      </c>
      <c r="C17" s="235"/>
      <c r="D17" s="47"/>
      <c r="E17" s="48"/>
      <c r="F17" s="47"/>
      <c r="G17" s="47"/>
      <c r="H17" s="47"/>
      <c r="I17" s="105"/>
      <c r="J17" s="105"/>
      <c r="K17" s="48"/>
      <c r="L17" s="48"/>
      <c r="M17" s="48"/>
      <c r="N17" s="48"/>
      <c r="O17" s="48"/>
      <c r="P17" s="105"/>
      <c r="Q17" s="105"/>
      <c r="R17" s="48"/>
      <c r="S17" s="48"/>
      <c r="T17" s="48"/>
      <c r="U17" s="48"/>
      <c r="V17" s="48"/>
      <c r="W17" s="105"/>
      <c r="X17" s="105"/>
      <c r="Y17" s="48"/>
      <c r="Z17" s="48"/>
      <c r="AA17" s="48"/>
      <c r="AB17" s="48"/>
      <c r="AC17" s="48"/>
      <c r="AD17" s="105"/>
      <c r="AE17" s="105"/>
      <c r="AF17" s="48"/>
      <c r="AG17" s="49"/>
      <c r="AH17" s="49"/>
      <c r="AI17" s="87">
        <f t="shared" si="0"/>
        <v>0</v>
      </c>
    </row>
    <row r="18" spans="1:35" ht="35.1" customHeight="1">
      <c r="A18" s="226"/>
      <c r="B18" s="182" t="str">
        <f>Dati!B16</f>
        <v>Tabacchi</v>
      </c>
      <c r="C18" s="190"/>
      <c r="D18" s="47"/>
      <c r="E18" s="48"/>
      <c r="F18" s="47"/>
      <c r="G18" s="47"/>
      <c r="H18" s="47"/>
      <c r="I18" s="105"/>
      <c r="J18" s="105"/>
      <c r="K18" s="48"/>
      <c r="L18" s="48"/>
      <c r="M18" s="48"/>
      <c r="N18" s="48"/>
      <c r="O18" s="48"/>
      <c r="P18" s="105"/>
      <c r="Q18" s="105"/>
      <c r="R18" s="48"/>
      <c r="S18" s="48"/>
      <c r="T18" s="48"/>
      <c r="U18" s="48"/>
      <c r="V18" s="48"/>
      <c r="W18" s="105"/>
      <c r="X18" s="105"/>
      <c r="Y18" s="48"/>
      <c r="Z18" s="48"/>
      <c r="AA18" s="48"/>
      <c r="AB18" s="48"/>
      <c r="AC18" s="48"/>
      <c r="AD18" s="105"/>
      <c r="AE18" s="105"/>
      <c r="AF18" s="48"/>
      <c r="AG18" s="49"/>
      <c r="AH18" s="49"/>
      <c r="AI18" s="87">
        <f t="shared" si="0"/>
        <v>0</v>
      </c>
    </row>
    <row r="19" spans="1:35" ht="35.1" customHeight="1">
      <c r="A19" s="226"/>
      <c r="B19" s="184" t="str">
        <f>Dati!B17</f>
        <v>Ricariche Varie</v>
      </c>
      <c r="C19" s="185"/>
      <c r="D19" s="47"/>
      <c r="E19" s="47"/>
      <c r="F19" s="48"/>
      <c r="G19" s="47"/>
      <c r="H19" s="47"/>
      <c r="I19" s="105"/>
      <c r="J19" s="104"/>
      <c r="K19" s="48"/>
      <c r="L19" s="48"/>
      <c r="M19" s="48"/>
      <c r="N19" s="48"/>
      <c r="O19" s="48"/>
      <c r="P19" s="105"/>
      <c r="Q19" s="105"/>
      <c r="R19" s="47"/>
      <c r="S19" s="48"/>
      <c r="T19" s="48"/>
      <c r="U19" s="48"/>
      <c r="V19" s="48"/>
      <c r="W19" s="105"/>
      <c r="X19" s="105"/>
      <c r="Y19" s="48"/>
      <c r="Z19" s="47"/>
      <c r="AA19" s="48"/>
      <c r="AB19" s="48"/>
      <c r="AC19" s="48"/>
      <c r="AD19" s="105"/>
      <c r="AE19" s="104"/>
      <c r="AF19" s="48"/>
      <c r="AG19" s="49"/>
      <c r="AH19" s="49"/>
      <c r="AI19" s="87">
        <f t="shared" si="0"/>
        <v>0</v>
      </c>
    </row>
    <row r="20" spans="1:35" ht="35.1" customHeight="1">
      <c r="A20" s="226"/>
      <c r="B20" s="182" t="str">
        <f>Dati!B18</f>
        <v>Viaggi o Ferie</v>
      </c>
      <c r="C20" s="183"/>
      <c r="D20" s="47"/>
      <c r="E20" s="48"/>
      <c r="F20" s="48"/>
      <c r="G20" s="47"/>
      <c r="H20" s="47"/>
      <c r="I20" s="105"/>
      <c r="J20" s="105"/>
      <c r="K20" s="48"/>
      <c r="L20" s="48"/>
      <c r="M20" s="48"/>
      <c r="N20" s="48"/>
      <c r="O20" s="48"/>
      <c r="P20" s="105"/>
      <c r="Q20" s="105"/>
      <c r="R20" s="48"/>
      <c r="S20" s="48"/>
      <c r="T20" s="48"/>
      <c r="U20" s="48"/>
      <c r="V20" s="48"/>
      <c r="W20" s="105"/>
      <c r="X20" s="105"/>
      <c r="Y20" s="48"/>
      <c r="Z20" s="48"/>
      <c r="AA20" s="48"/>
      <c r="AB20" s="48"/>
      <c r="AC20" s="48"/>
      <c r="AD20" s="105"/>
      <c r="AE20" s="105"/>
      <c r="AF20" s="48"/>
      <c r="AG20" s="49"/>
      <c r="AH20" s="49"/>
      <c r="AI20" s="87">
        <f t="shared" si="0"/>
        <v>0</v>
      </c>
    </row>
    <row r="21" spans="1:35" ht="35.1" customHeight="1">
      <c r="A21" s="226"/>
      <c r="B21" s="184" t="str">
        <f>Dati!B19</f>
        <v>Medico o Dentista</v>
      </c>
      <c r="C21" s="185"/>
      <c r="D21" s="47"/>
      <c r="E21" s="48"/>
      <c r="F21" s="48"/>
      <c r="G21" s="47"/>
      <c r="H21" s="47"/>
      <c r="I21" s="105"/>
      <c r="J21" s="105"/>
      <c r="K21" s="47"/>
      <c r="L21" s="48"/>
      <c r="M21" s="48"/>
      <c r="N21" s="48"/>
      <c r="O21" s="48"/>
      <c r="P21" s="105"/>
      <c r="Q21" s="105"/>
      <c r="R21" s="48"/>
      <c r="S21" s="48"/>
      <c r="T21" s="48"/>
      <c r="U21" s="48"/>
      <c r="V21" s="48"/>
      <c r="W21" s="105"/>
      <c r="X21" s="105"/>
      <c r="Y21" s="48"/>
      <c r="Z21" s="48"/>
      <c r="AA21" s="48"/>
      <c r="AB21" s="48"/>
      <c r="AC21" s="48"/>
      <c r="AD21" s="105"/>
      <c r="AE21" s="105"/>
      <c r="AF21" s="48"/>
      <c r="AG21" s="49"/>
      <c r="AH21" s="49"/>
      <c r="AI21" s="87">
        <f t="shared" si="0"/>
        <v>0</v>
      </c>
    </row>
    <row r="22" spans="1:35" ht="35.1" customHeight="1">
      <c r="A22" s="227"/>
      <c r="B22" s="184" t="str">
        <f>Dati!B20</f>
        <v>Calzature o Vestiario</v>
      </c>
      <c r="C22" s="229"/>
      <c r="D22" s="50"/>
      <c r="E22" s="50"/>
      <c r="F22" s="51"/>
      <c r="G22" s="50"/>
      <c r="H22" s="50"/>
      <c r="I22" s="106"/>
      <c r="J22" s="107"/>
      <c r="K22" s="50"/>
      <c r="L22" s="51"/>
      <c r="M22" s="51"/>
      <c r="N22" s="51"/>
      <c r="O22" s="51"/>
      <c r="P22" s="106"/>
      <c r="Q22" s="106"/>
      <c r="R22" s="51"/>
      <c r="S22" s="51"/>
      <c r="T22" s="51"/>
      <c r="U22" s="51"/>
      <c r="V22" s="51"/>
      <c r="W22" s="106"/>
      <c r="X22" s="106"/>
      <c r="Y22" s="51"/>
      <c r="Z22" s="51"/>
      <c r="AA22" s="51"/>
      <c r="AB22" s="51"/>
      <c r="AC22" s="51"/>
      <c r="AD22" s="106"/>
      <c r="AE22" s="106"/>
      <c r="AF22" s="51"/>
      <c r="AG22" s="52"/>
      <c r="AH22" s="52"/>
      <c r="AI22" s="88">
        <f t="shared" si="0"/>
        <v>0</v>
      </c>
    </row>
    <row r="23" spans="1:35" ht="35.1" customHeight="1" thickBot="1">
      <c r="A23" s="228"/>
      <c r="B23" s="230" t="str">
        <f>Dati!B21</f>
        <v>Varie</v>
      </c>
      <c r="C23" s="231"/>
      <c r="D23" s="53"/>
      <c r="E23" s="53"/>
      <c r="F23" s="53"/>
      <c r="G23" s="53"/>
      <c r="H23" s="53"/>
      <c r="I23" s="108"/>
      <c r="J23" s="108"/>
      <c r="K23" s="53"/>
      <c r="L23" s="53"/>
      <c r="M23" s="53"/>
      <c r="N23" s="53"/>
      <c r="O23" s="53"/>
      <c r="P23" s="108"/>
      <c r="Q23" s="108"/>
      <c r="R23" s="53"/>
      <c r="S23" s="53"/>
      <c r="T23" s="53"/>
      <c r="U23" s="53"/>
      <c r="V23" s="53"/>
      <c r="W23" s="108"/>
      <c r="X23" s="108"/>
      <c r="Y23" s="53"/>
      <c r="Z23" s="53"/>
      <c r="AA23" s="53"/>
      <c r="AB23" s="53"/>
      <c r="AC23" s="53"/>
      <c r="AD23" s="108"/>
      <c r="AE23" s="108"/>
      <c r="AF23" s="53"/>
      <c r="AG23" s="53"/>
      <c r="AH23" s="53"/>
      <c r="AI23" s="88">
        <f t="shared" si="0"/>
        <v>0</v>
      </c>
    </row>
    <row r="24" spans="1:35" ht="20.100000000000001" customHeight="1">
      <c r="A24" s="202" t="s">
        <v>37</v>
      </c>
      <c r="B24" s="178"/>
      <c r="C24" s="179"/>
      <c r="D24" s="93"/>
      <c r="E24" s="12"/>
      <c r="F24" s="12"/>
      <c r="G24" s="12"/>
      <c r="H24" s="12"/>
      <c r="I24" s="1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38" t="s">
        <v>47</v>
      </c>
      <c r="AB24" s="239"/>
      <c r="AC24" s="239"/>
      <c r="AD24" s="249">
        <f>SUM(AI24+Gennaio!AI24+Febbraio!AI24+Marzo!AI24+Aprile!AI24+Maggio!AI24)</f>
        <v>0</v>
      </c>
      <c r="AE24" s="250"/>
      <c r="AF24" s="207" t="s">
        <v>12</v>
      </c>
      <c r="AG24" s="246"/>
      <c r="AH24" s="246"/>
      <c r="AI24" s="213">
        <f>SUM(AI3:AI23)</f>
        <v>0</v>
      </c>
    </row>
    <row r="25" spans="1:35" ht="20.100000000000001" customHeight="1">
      <c r="A25" s="203"/>
      <c r="B25" s="180"/>
      <c r="C25" s="181"/>
      <c r="D25" s="94"/>
      <c r="E25" s="12"/>
      <c r="F25" s="12"/>
      <c r="G25" s="12"/>
      <c r="H25" s="12"/>
      <c r="I25" s="1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40"/>
      <c r="AB25" s="241"/>
      <c r="AC25" s="241"/>
      <c r="AD25" s="251"/>
      <c r="AE25" s="252"/>
      <c r="AF25" s="256"/>
      <c r="AG25" s="257"/>
      <c r="AH25" s="257"/>
      <c r="AI25" s="214"/>
    </row>
    <row r="26" spans="1:35" ht="20.100000000000001" customHeight="1" thickBot="1">
      <c r="A26" s="204"/>
      <c r="B26" s="180"/>
      <c r="C26" s="181"/>
      <c r="D26" s="94"/>
      <c r="E26" s="12"/>
      <c r="F26" s="12"/>
      <c r="G26" s="12"/>
      <c r="H26" s="12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42"/>
      <c r="AB26" s="243"/>
      <c r="AC26" s="243"/>
      <c r="AD26" s="253"/>
      <c r="AE26" s="254"/>
      <c r="AF26" s="258"/>
      <c r="AG26" s="248"/>
      <c r="AH26" s="248"/>
      <c r="AI26" s="215"/>
    </row>
  </sheetData>
  <sheetProtection password="E91B" sheet="1" objects="1" scenarios="1" selectLockedCells="1"/>
  <mergeCells count="33">
    <mergeCell ref="AI1:AI2"/>
    <mergeCell ref="AI24:AI26"/>
    <mergeCell ref="A17:A23"/>
    <mergeCell ref="B17:C17"/>
    <mergeCell ref="B19:C19"/>
    <mergeCell ref="B20:C20"/>
    <mergeCell ref="B21:C21"/>
    <mergeCell ref="B22:C22"/>
    <mergeCell ref="B23:C23"/>
    <mergeCell ref="AF24:AH26"/>
    <mergeCell ref="A1:A2"/>
    <mergeCell ref="B1:C2"/>
    <mergeCell ref="A3:A9"/>
    <mergeCell ref="B3:C3"/>
    <mergeCell ref="B4:C4"/>
    <mergeCell ref="AA24:AC26"/>
    <mergeCell ref="AD24:AE26"/>
    <mergeCell ref="A10:A16"/>
    <mergeCell ref="B10:C10"/>
    <mergeCell ref="B11:C11"/>
    <mergeCell ref="B12:C12"/>
    <mergeCell ref="B13:C13"/>
    <mergeCell ref="B14:C14"/>
    <mergeCell ref="B16:C16"/>
    <mergeCell ref="A24:A26"/>
    <mergeCell ref="B24:C26"/>
    <mergeCell ref="B5:C5"/>
    <mergeCell ref="B6:C6"/>
    <mergeCell ref="B8:C8"/>
    <mergeCell ref="B9:C9"/>
    <mergeCell ref="B18:C18"/>
    <mergeCell ref="B15:C15"/>
    <mergeCell ref="B7:C7"/>
  </mergeCells>
  <phoneticPr fontId="5" type="noConversion"/>
  <hyperlinks>
    <hyperlink ref="A1:A2" location="TOTALI!A8" tooltip="Vai ai Totali" display="Giugno '2010"/>
    <hyperlink ref="A24:A26" location="Riepilogo!A1" tooltip="Vai al Riepilogo Dati" display="RIEPILOGO DATI"/>
  </hyperlinks>
  <pageMargins left="0" right="0" top="0.98425196850393704" bottom="0" header="0.51181102362204722" footer="0.51181102362204722"/>
  <pageSetup paperSize="9" scale="3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17</vt:i4>
      </vt:variant>
    </vt:vector>
  </HeadingPairs>
  <TitlesOfParts>
    <vt:vector size="17" baseType="lpstr">
      <vt:lpstr>Dati</vt:lpstr>
      <vt:lpstr>Leggimi</vt:lpstr>
      <vt:lpstr>Riepilogo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TOTALI</vt:lpstr>
      <vt:lpstr>GRAFICI</vt:lpstr>
    </vt:vector>
  </TitlesOfParts>
  <Company>Genius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</dc:title>
  <dc:creator>Maurizio</dc:creator>
  <cp:lastModifiedBy>Mema</cp:lastModifiedBy>
  <cp:lastPrinted>2019-09-15T10:03:59Z</cp:lastPrinted>
  <dcterms:created xsi:type="dcterms:W3CDTF">2008-12-01T16:32:17Z</dcterms:created>
  <dcterms:modified xsi:type="dcterms:W3CDTF">2019-12-20T10:29:33Z</dcterms:modified>
</cp:coreProperties>
</file>