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ThisWorkbook" defaultThemeVersion="124226"/>
  <bookViews>
    <workbookView xWindow="120" yWindow="60" windowWidth="11625" windowHeight="6795" tabRatio="934" activeTab="2"/>
  </bookViews>
  <sheets>
    <sheet name="LEGGIMI" sheetId="31" r:id="rId1"/>
    <sheet name="Elenco Vini" sheetId="1" r:id="rId2"/>
    <sheet name="Magazzino" sheetId="28" r:id="rId3"/>
    <sheet name="2017" sheetId="17" r:id="rId4"/>
    <sheet name="2018" sheetId="11" r:id="rId5"/>
    <sheet name="2019" sheetId="13" r:id="rId6"/>
    <sheet name="2020" sheetId="8" r:id="rId7"/>
    <sheet name="2021" sheetId="4" r:id="rId8"/>
    <sheet name="2022" sheetId="14" r:id="rId9"/>
    <sheet name="2023" sheetId="16" r:id="rId10"/>
    <sheet name="2024" sheetId="18" r:id="rId11"/>
    <sheet name="2025" sheetId="20" r:id="rId12"/>
    <sheet name="GRAFICI" sheetId="19" r:id="rId13"/>
  </sheets>
  <definedNames>
    <definedName name="_xlnm._FilterDatabase" localSheetId="1" hidden="1">'Elenco Vini'!$A$3:$A$15</definedName>
    <definedName name="Lista">'Elenco Vini'!$A$3:$A$19</definedName>
  </definedNames>
  <calcPr calcId="144525"/>
</workbook>
</file>

<file path=xl/calcChain.xml><?xml version="1.0" encoding="utf-8"?>
<calcChain xmlns="http://schemas.openxmlformats.org/spreadsheetml/2006/main">
  <c r="F6" i="4" l="1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5" i="4"/>
  <c r="F5" i="14"/>
  <c r="F5" i="16"/>
  <c r="F5" i="18"/>
  <c r="F5" i="20"/>
  <c r="F5" i="8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5" i="13"/>
  <c r="F6" i="11"/>
  <c r="F23" i="11" s="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5" i="11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5" i="17"/>
  <c r="E8" i="28"/>
  <c r="I5" i="28"/>
  <c r="I6" i="28"/>
  <c r="I7" i="28"/>
  <c r="I8" i="28"/>
  <c r="I9" i="28"/>
  <c r="I10" i="28"/>
  <c r="I11" i="28"/>
  <c r="I12" i="28"/>
  <c r="I13" i="28"/>
  <c r="I14" i="28"/>
  <c r="I15" i="28"/>
  <c r="I16" i="28"/>
  <c r="I17" i="28"/>
  <c r="I18" i="28"/>
  <c r="I19" i="28"/>
  <c r="I20" i="28"/>
  <c r="I4" i="28"/>
  <c r="E4" i="28"/>
  <c r="H4" i="28" s="1"/>
  <c r="E5" i="28"/>
  <c r="H5" i="28" s="1"/>
  <c r="E6" i="28"/>
  <c r="H6" i="28" s="1"/>
  <c r="E7" i="28"/>
  <c r="H7" i="28" s="1"/>
  <c r="H8" i="28"/>
  <c r="E9" i="28"/>
  <c r="H9" i="28" s="1"/>
  <c r="E10" i="28"/>
  <c r="H10" i="28" s="1"/>
  <c r="E11" i="28"/>
  <c r="H11" i="28" s="1"/>
  <c r="E12" i="28"/>
  <c r="H12" i="28" s="1"/>
  <c r="E13" i="28"/>
  <c r="H13" i="28" s="1"/>
  <c r="E14" i="28"/>
  <c r="H14" i="28" s="1"/>
  <c r="E15" i="28"/>
  <c r="H15" i="28" s="1"/>
  <c r="E16" i="28"/>
  <c r="H16" i="28" s="1"/>
  <c r="E17" i="28"/>
  <c r="H17" i="28" s="1"/>
  <c r="E18" i="28"/>
  <c r="H18" i="28" s="1"/>
  <c r="E19" i="28"/>
  <c r="H19" i="28" s="1"/>
  <c r="E20" i="28"/>
  <c r="H20" i="28" s="1"/>
  <c r="F21" i="28"/>
  <c r="E6" i="17"/>
  <c r="E8" i="17"/>
  <c r="E10" i="17"/>
  <c r="E12" i="17"/>
  <c r="E14" i="17"/>
  <c r="E16" i="17"/>
  <c r="E18" i="17"/>
  <c r="E20" i="17"/>
  <c r="E21" i="17"/>
  <c r="E19" i="17"/>
  <c r="E17" i="17"/>
  <c r="E15" i="17"/>
  <c r="E13" i="17"/>
  <c r="E11" i="17"/>
  <c r="E9" i="17"/>
  <c r="E7" i="17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5" i="17"/>
  <c r="E5" i="11"/>
  <c r="E5" i="13"/>
  <c r="E5" i="8"/>
  <c r="E5" i="4"/>
  <c r="E5" i="14"/>
  <c r="E5" i="16"/>
  <c r="E5" i="18"/>
  <c r="E5" i="20"/>
  <c r="F23" i="8"/>
  <c r="F23" i="14"/>
  <c r="F23" i="18"/>
  <c r="F23" i="20" l="1"/>
  <c r="F23" i="16"/>
  <c r="F23" i="4"/>
  <c r="F23" i="13"/>
  <c r="F23" i="17"/>
  <c r="E23" i="20"/>
  <c r="D23" i="20"/>
  <c r="D23" i="18"/>
  <c r="E23" i="17"/>
  <c r="D23" i="17"/>
  <c r="D23" i="11"/>
  <c r="E23" i="13"/>
  <c r="D23" i="13"/>
  <c r="D23" i="8"/>
  <c r="D23" i="4"/>
  <c r="E23" i="14"/>
  <c r="D23" i="14"/>
  <c r="E23" i="16"/>
  <c r="D23" i="16"/>
  <c r="E23" i="4" l="1"/>
  <c r="E23" i="18"/>
  <c r="E23" i="8"/>
  <c r="E23" i="11"/>
  <c r="C21" i="28"/>
  <c r="I21" i="28"/>
</calcChain>
</file>

<file path=xl/sharedStrings.xml><?xml version="1.0" encoding="utf-8"?>
<sst xmlns="http://schemas.openxmlformats.org/spreadsheetml/2006/main" count="131" uniqueCount="59">
  <si>
    <t>TOTALI</t>
  </si>
  <si>
    <t>LITRI</t>
  </si>
  <si>
    <t>BOTTIGLIE</t>
  </si>
  <si>
    <t>IMPORTO</t>
  </si>
  <si>
    <t>TIPO di VINO</t>
  </si>
  <si>
    <t>RITORNO</t>
  </si>
  <si>
    <t>EURO al Litro</t>
  </si>
  <si>
    <t>Q.tà</t>
  </si>
  <si>
    <t>Anno '2017</t>
  </si>
  <si>
    <t>Vendemmia '2016</t>
  </si>
  <si>
    <t>Anno '2018</t>
  </si>
  <si>
    <t>Vendemmia '2017</t>
  </si>
  <si>
    <t>Anno '2019</t>
  </si>
  <si>
    <t>Vendemmia '2018</t>
  </si>
  <si>
    <t>Anno '2020</t>
  </si>
  <si>
    <t>Vendemmia '2019</t>
  </si>
  <si>
    <t>Anno '2021</t>
  </si>
  <si>
    <t>Vendemmia '2020</t>
  </si>
  <si>
    <t>Anno '2022</t>
  </si>
  <si>
    <t>Vendemmia '2021</t>
  </si>
  <si>
    <t>Anno '2023</t>
  </si>
  <si>
    <t>Vendemmia '2022</t>
  </si>
  <si>
    <t>Anno '2024</t>
  </si>
  <si>
    <t>Vendemmia '2023</t>
  </si>
  <si>
    <t>Anno '2025</t>
  </si>
  <si>
    <t>Vendemmia '2024</t>
  </si>
  <si>
    <t>2018'!A1</t>
  </si>
  <si>
    <t>Inserire nelle caselle a fianco dei numeri, il nome del vino</t>
  </si>
  <si>
    <t>QUESTO FILE UTILIZZA IL PROGRAMMA DI EXCEL</t>
  </si>
  <si>
    <t>eventualmente la quantità di vino prelevato. Nei fogli degli anni, si inserisce il prezzo al litro del vino,</t>
  </si>
  <si>
    <t>Nel foglio "Magazzino", una volta imbottigliato, si inserisce la quantità di vini stipati in cantina ed</t>
  </si>
  <si>
    <t>Barbera</t>
  </si>
  <si>
    <t>Pinot Rosè</t>
  </si>
  <si>
    <t>Bottiglie di Vino in Cantina</t>
  </si>
  <si>
    <t>Bottiglie di Vino Prelevate</t>
  </si>
  <si>
    <t>Bottiglie di Vino Rimaste</t>
  </si>
  <si>
    <t xml:space="preserve"> Serve per catalogare e tenere sotto controllo il vino acquistato in damigiana ed imbottigliato.</t>
  </si>
  <si>
    <t xml:space="preserve"> il numero di bottiglie occorrenti e di conseguenza i tappi, ed il prezzo della damigiana.</t>
  </si>
  <si>
    <t>PS: alla chiusura del foglio di lavoro, verrà aggiornata la "quantità in cantina" e azzerato il "prelevamento".</t>
  </si>
  <si>
    <r>
      <t xml:space="preserve"> e la capacità della damigiana acquistata (</t>
    </r>
    <r>
      <rPr>
        <b/>
        <sz val="16"/>
        <color rgb="FFFF3300"/>
        <rFont val="Times New Roman"/>
        <family val="1"/>
      </rPr>
      <t>es: 54, 32, 28 ecc.</t>
    </r>
    <r>
      <rPr>
        <b/>
        <sz val="16"/>
        <rFont val="Times New Roman"/>
        <family val="1"/>
      </rPr>
      <t>), in automatico verranno conteggiati</t>
    </r>
  </si>
  <si>
    <r>
      <t>Per prima cosa nel foglio "</t>
    </r>
    <r>
      <rPr>
        <b/>
        <i/>
        <sz val="16"/>
        <color theme="7" tint="-0.499984740745262"/>
        <rFont val="Times New Roman"/>
        <family val="1"/>
      </rPr>
      <t>Elenco Vini</t>
    </r>
    <r>
      <rPr>
        <b/>
        <sz val="16"/>
        <color theme="1"/>
        <rFont val="Times New Roman"/>
        <family val="1"/>
      </rPr>
      <t>" si inseriscono i tipi di vino da imbottigliare (</t>
    </r>
    <r>
      <rPr>
        <b/>
        <sz val="16"/>
        <color theme="6" tint="-0.499984740745262"/>
        <rFont val="Times New Roman"/>
        <family val="1"/>
      </rPr>
      <t>es: Barbera, Malvasia ecc.</t>
    </r>
    <r>
      <rPr>
        <b/>
        <sz val="16"/>
        <color theme="1"/>
        <rFont val="Times New Roman"/>
        <family val="1"/>
      </rPr>
      <t>)</t>
    </r>
  </si>
  <si>
    <t>che, tramite menu a tendina, andranno scritti nei fogli "Magazzino" e nei fogli degli anni.</t>
  </si>
  <si>
    <t>che si desidera acquistare, (es. Barbera, Bonarda, Malvasia ecc.).</t>
  </si>
  <si>
    <t>Cabernet</t>
  </si>
  <si>
    <t>Volendo è possibile riempire tutta la lista dei vini, in modo</t>
  </si>
  <si>
    <t>da selezionare quelli che servono per l'imbottigliamento,</t>
  </si>
  <si>
    <t>cambiandoli, se si vuole, ogni anno.</t>
  </si>
  <si>
    <t>nella lista dei vini rimasti, verrà copiata nella lista dei vini in</t>
  </si>
  <si>
    <t>cantina e azzerata la lista dei vini prelevati.</t>
  </si>
  <si>
    <t>Malvasia</t>
  </si>
  <si>
    <t>Gattinara</t>
  </si>
  <si>
    <t>Gutturnio</t>
  </si>
  <si>
    <t>Reisling</t>
  </si>
  <si>
    <t>Chiaretto</t>
  </si>
  <si>
    <t>Barolo</t>
  </si>
  <si>
    <t>Questo semplice programma è adatto per gli appassionati del vino che si divertono ad imbottigliarlo.</t>
  </si>
  <si>
    <r>
      <t>Un cordiale saluto - Buon Lavoro -</t>
    </r>
    <r>
      <rPr>
        <b/>
        <i/>
        <sz val="14"/>
        <color indexed="10"/>
        <rFont val="Times New Roman"/>
        <family val="1"/>
      </rPr>
      <t xml:space="preserve"> </t>
    </r>
    <r>
      <rPr>
        <b/>
        <i/>
        <sz val="14"/>
        <color indexed="58"/>
        <rFont val="Times New Roman"/>
        <family val="1"/>
      </rPr>
      <t>Program By Maurizio Vignazzi.</t>
    </r>
  </si>
  <si>
    <r>
      <t>Alla chiusura di Excel, nel foglio "</t>
    </r>
    <r>
      <rPr>
        <i/>
        <sz val="20"/>
        <rFont val="Times New Roman"/>
        <family val="1"/>
      </rPr>
      <t>Magazzino</t>
    </r>
    <r>
      <rPr>
        <sz val="20"/>
        <rFont val="Times New Roman"/>
        <family val="1"/>
      </rPr>
      <t xml:space="preserve">" i dati che si trovano </t>
    </r>
  </si>
  <si>
    <r>
      <t>E-mail:</t>
    </r>
    <r>
      <rPr>
        <b/>
        <i/>
        <sz val="12"/>
        <color indexed="12"/>
        <rFont val="Times New Roman"/>
        <family val="1"/>
      </rPr>
      <t xml:space="preserve"> </t>
    </r>
    <r>
      <rPr>
        <b/>
        <i/>
        <u/>
        <sz val="12"/>
        <color indexed="12"/>
        <rFont val="Times New Roman"/>
        <family val="1"/>
      </rPr>
      <t>vigma53@gmail.com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</si>
</sst>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€&quot;* #,##0.00_);_(&quot;€&quot;* \(#,##0.00\);_(&quot;€&quot;* &quot;-&quot;??_);_(@_)"/>
    <numFmt numFmtId="165" formatCode="&quot;L.&quot;\ #,##0;\-&quot;L.&quot;\ #,##0"/>
    <numFmt numFmtId="166" formatCode="_-&quot;L.&quot;\ * #,##0_-;\-&quot;L.&quot;\ * #,##0_-;_-&quot;L.&quot;\ * &quot;-&quot;_-;_-@_-"/>
    <numFmt numFmtId="167" formatCode="_-[$€-2]\ * #,##0.00_-;\-[$€-2]\ * #,##0.00_-;_-[$€-2]\ * &quot;-&quot;??_-"/>
    <numFmt numFmtId="168" formatCode="0;\-0;;@"/>
  </numFmts>
  <fonts count="48">
    <font>
      <sz val="12"/>
      <name val="Times New Roman"/>
    </font>
    <font>
      <sz val="12"/>
      <name val="Times New Roman"/>
    </font>
    <font>
      <sz val="12"/>
      <name val="Times New Roman"/>
      <family val="1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u/>
      <sz val="12"/>
      <color indexed="12"/>
      <name val="Times New Roman"/>
    </font>
    <font>
      <b/>
      <sz val="20"/>
      <color indexed="59"/>
      <name val="Times New Roman"/>
      <family val="1"/>
    </font>
    <font>
      <sz val="12"/>
      <color indexed="59"/>
      <name val="Times New Roman"/>
      <family val="1"/>
    </font>
    <font>
      <sz val="16"/>
      <color indexed="59"/>
      <name val="Times New Roman"/>
      <family val="1"/>
    </font>
    <font>
      <b/>
      <sz val="16"/>
      <color indexed="59"/>
      <name val="Times New Roman"/>
      <family val="1"/>
    </font>
    <font>
      <b/>
      <sz val="20"/>
      <color indexed="12"/>
      <name val="Times New Roman"/>
      <family val="1"/>
    </font>
    <font>
      <b/>
      <i/>
      <sz val="18"/>
      <color indexed="10"/>
      <name val="Times New Roman"/>
      <family val="1"/>
    </font>
    <font>
      <b/>
      <sz val="18"/>
      <color indexed="17"/>
      <name val="Times New Roman"/>
      <family val="1"/>
    </font>
    <font>
      <b/>
      <i/>
      <u/>
      <sz val="18"/>
      <color indexed="10"/>
      <name val="Times New Roman"/>
      <family val="1"/>
    </font>
    <font>
      <sz val="8"/>
      <name val="Times New Roman"/>
    </font>
    <font>
      <b/>
      <i/>
      <u/>
      <sz val="12"/>
      <color indexed="16"/>
      <name val="Georgia"/>
      <family val="1"/>
    </font>
    <font>
      <b/>
      <sz val="16"/>
      <color indexed="8"/>
      <name val="Times New Roman"/>
      <family val="1"/>
    </font>
    <font>
      <b/>
      <sz val="16"/>
      <color indexed="14"/>
      <name val="Modern No. 20"/>
      <family val="1"/>
    </font>
    <font>
      <b/>
      <sz val="12"/>
      <name val="Times New Roman"/>
      <family val="1"/>
    </font>
    <font>
      <b/>
      <sz val="18"/>
      <color indexed="16"/>
      <name val="Times New Roman"/>
      <family val="1"/>
    </font>
    <font>
      <b/>
      <sz val="18"/>
      <color indexed="13"/>
      <name val="Times New Roman"/>
      <family val="1"/>
    </font>
    <font>
      <b/>
      <sz val="18"/>
      <color indexed="12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rgb="FFFF0000"/>
      <name val="Times New Roman"/>
      <family val="1"/>
    </font>
    <font>
      <u/>
      <sz val="12"/>
      <color rgb="FFFF0000"/>
      <name val="Times New Roman"/>
      <family val="1"/>
    </font>
    <font>
      <b/>
      <sz val="18"/>
      <name val="Times New Roman"/>
      <family val="1"/>
    </font>
    <font>
      <b/>
      <i/>
      <u/>
      <sz val="18"/>
      <name val="Georgia"/>
      <family val="1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20"/>
      <name val="Times New Roman"/>
      <family val="1"/>
    </font>
    <font>
      <b/>
      <sz val="14"/>
      <name val="Georgia"/>
      <family val="1"/>
    </font>
    <font>
      <b/>
      <sz val="16"/>
      <color indexed="12"/>
      <name val="Times New Roman"/>
      <family val="1"/>
    </font>
    <font>
      <b/>
      <sz val="18"/>
      <color indexed="14"/>
      <name val="Modern No. 20"/>
      <family val="1"/>
    </font>
    <font>
      <b/>
      <sz val="12"/>
      <color indexed="8"/>
      <name val="Times New Roman"/>
      <family val="1"/>
    </font>
    <font>
      <b/>
      <i/>
      <sz val="12"/>
      <color indexed="12"/>
      <name val="Times New Roman"/>
      <family val="1"/>
    </font>
    <font>
      <b/>
      <i/>
      <u/>
      <sz val="12"/>
      <color indexed="12"/>
      <name val="Times New Roman"/>
      <family val="1"/>
    </font>
    <font>
      <sz val="18"/>
      <name val="Times New Roman"/>
      <family val="1"/>
    </font>
    <font>
      <b/>
      <sz val="18"/>
      <color rgb="FF002060"/>
      <name val="Times New Roman"/>
      <family val="1"/>
    </font>
    <font>
      <sz val="18"/>
      <color rgb="FF002060"/>
      <name val="Times New Roman"/>
      <family val="1"/>
    </font>
    <font>
      <b/>
      <i/>
      <sz val="16"/>
      <color theme="9" tint="-0.499984740745262"/>
      <name val="Times New Roman"/>
      <family val="1"/>
    </font>
    <font>
      <b/>
      <i/>
      <sz val="16"/>
      <color theme="7" tint="-0.499984740745262"/>
      <name val="Times New Roman"/>
      <family val="1"/>
    </font>
    <font>
      <b/>
      <sz val="16"/>
      <color rgb="FFFF3300"/>
      <name val="Times New Roman"/>
      <family val="1"/>
    </font>
    <font>
      <b/>
      <sz val="16"/>
      <color theme="6" tint="-0.499984740745262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i/>
      <sz val="2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58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71">
    <xf numFmtId="0" fontId="0" fillId="0" borderId="0" xfId="0"/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166" fontId="9" fillId="0" borderId="0" xfId="3" applyFont="1" applyAlignment="1">
      <alignment horizontal="center"/>
    </xf>
    <xf numFmtId="0" fontId="3" fillId="0" borderId="0" xfId="0" applyFont="1" applyAlignment="1">
      <alignment horizontal="center"/>
    </xf>
    <xf numFmtId="167" fontId="3" fillId="0" borderId="0" xfId="2" applyFont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5" fontId="3" fillId="0" borderId="0" xfId="2" applyNumberFormat="1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7" fontId="15" fillId="0" borderId="0" xfId="1" applyNumberFormat="1" applyFont="1" applyFill="1" applyAlignment="1" applyProtection="1">
      <alignment horizontal="center" vertical="center"/>
    </xf>
    <xf numFmtId="164" fontId="3" fillId="0" borderId="0" xfId="2" applyNumberFormat="1" applyFont="1" applyAlignment="1">
      <alignment horizontal="center"/>
    </xf>
    <xf numFmtId="164" fontId="9" fillId="0" borderId="0" xfId="2" applyNumberFormat="1" applyFont="1" applyAlignment="1">
      <alignment horizontal="center"/>
    </xf>
    <xf numFmtId="164" fontId="11" fillId="0" borderId="0" xfId="2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24" fillId="0" borderId="0" xfId="0" applyFont="1" applyFill="1"/>
    <xf numFmtId="0" fontId="5" fillId="0" borderId="0" xfId="1" quotePrefix="1" applyAlignment="1" applyProtection="1"/>
    <xf numFmtId="0" fontId="5" fillId="0" borderId="0" xfId="1" applyAlignment="1" applyProtection="1"/>
    <xf numFmtId="0" fontId="18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7" borderId="0" xfId="0" applyFont="1" applyFill="1" applyAlignment="1" applyProtection="1">
      <alignment horizontal="center" vertical="center"/>
      <protection hidden="1"/>
    </xf>
    <xf numFmtId="0" fontId="31" fillId="7" borderId="0" xfId="0" applyFont="1" applyFill="1" applyAlignment="1" applyProtection="1">
      <alignment horizontal="center" vertical="center"/>
      <protection hidden="1"/>
    </xf>
    <xf numFmtId="0" fontId="28" fillId="7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/>
    </xf>
    <xf numFmtId="0" fontId="39" fillId="7" borderId="0" xfId="0" applyFont="1" applyFill="1" applyAlignment="1" applyProtection="1">
      <alignment horizontal="center" vertical="center"/>
      <protection hidden="1"/>
    </xf>
    <xf numFmtId="0" fontId="16" fillId="4" borderId="5" xfId="0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0" borderId="5" xfId="0" applyFont="1" applyFill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166" fontId="9" fillId="0" borderId="5" xfId="3" applyFont="1" applyFill="1" applyBorder="1" applyAlignment="1" applyProtection="1">
      <alignment horizontal="center" vertical="center"/>
      <protection locked="0"/>
    </xf>
    <xf numFmtId="166" fontId="9" fillId="4" borderId="5" xfId="3" applyFont="1" applyFill="1" applyBorder="1" applyAlignment="1" applyProtection="1">
      <alignment horizontal="center" vertical="center"/>
      <protection locked="0"/>
    </xf>
    <xf numFmtId="0" fontId="15" fillId="0" borderId="7" xfId="1" applyNumberFormat="1" applyFont="1" applyFill="1" applyBorder="1" applyAlignment="1" applyProtection="1">
      <alignment horizontal="center" vertical="center"/>
    </xf>
    <xf numFmtId="0" fontId="0" fillId="8" borderId="0" xfId="0" applyFill="1" applyAlignment="1" applyProtection="1">
      <alignment horizontal="center" vertical="center"/>
    </xf>
    <xf numFmtId="0" fontId="37" fillId="10" borderId="1" xfId="0" applyFont="1" applyFill="1" applyBorder="1" applyAlignment="1" applyProtection="1">
      <alignment horizontal="center" vertical="center" wrapText="1"/>
    </xf>
    <xf numFmtId="0" fontId="37" fillId="10" borderId="1" xfId="0" applyFont="1" applyFill="1" applyBorder="1" applyAlignment="1" applyProtection="1">
      <alignment horizontal="center" vertical="center"/>
    </xf>
    <xf numFmtId="0" fontId="38" fillId="8" borderId="0" xfId="0" applyFont="1" applyFill="1" applyAlignment="1" applyProtection="1">
      <alignment horizontal="center" vertical="center"/>
    </xf>
    <xf numFmtId="0" fontId="37" fillId="11" borderId="1" xfId="0" applyFont="1" applyFill="1" applyBorder="1" applyAlignment="1" applyProtection="1">
      <alignment horizontal="center" vertical="center" wrapText="1"/>
    </xf>
    <xf numFmtId="0" fontId="37" fillId="11" borderId="1" xfId="0" applyFont="1" applyFill="1" applyBorder="1" applyAlignment="1" applyProtection="1">
      <alignment horizontal="center" vertical="center"/>
    </xf>
    <xf numFmtId="0" fontId="37" fillId="12" borderId="1" xfId="0" applyFont="1" applyFill="1" applyBorder="1" applyAlignment="1" applyProtection="1">
      <alignment horizontal="center" vertical="center" wrapText="1"/>
    </xf>
    <xf numFmtId="0" fontId="37" fillId="12" borderId="1" xfId="0" applyFont="1" applyFill="1" applyBorder="1" applyAlignment="1" applyProtection="1">
      <alignment horizontal="center" vertical="center"/>
    </xf>
    <xf numFmtId="0" fontId="36" fillId="13" borderId="1" xfId="0" applyFont="1" applyFill="1" applyBorder="1" applyAlignment="1" applyProtection="1">
      <alignment horizontal="center" vertical="center"/>
    </xf>
    <xf numFmtId="0" fontId="36" fillId="8" borderId="0" xfId="0" applyFont="1" applyFill="1" applyAlignment="1" applyProtection="1">
      <alignment horizontal="center" vertical="center"/>
    </xf>
    <xf numFmtId="0" fontId="27" fillId="8" borderId="0" xfId="0" applyFont="1" applyFill="1" applyAlignment="1" applyProtection="1">
      <alignment horizontal="center" vertical="center"/>
    </xf>
    <xf numFmtId="168" fontId="27" fillId="3" borderId="1" xfId="0" applyNumberFormat="1" applyFont="1" applyFill="1" applyBorder="1" applyAlignment="1" applyProtection="1">
      <alignment horizontal="center" vertical="center"/>
    </xf>
    <xf numFmtId="168" fontId="27" fillId="12" borderId="1" xfId="0" applyNumberFormat="1" applyFont="1" applyFill="1" applyBorder="1" applyAlignment="1" applyProtection="1">
      <alignment horizontal="center" vertical="center"/>
    </xf>
    <xf numFmtId="0" fontId="0" fillId="14" borderId="0" xfId="0" applyFill="1"/>
    <xf numFmtId="0" fontId="7" fillId="14" borderId="0" xfId="0" applyFont="1" applyFill="1"/>
    <xf numFmtId="0" fontId="9" fillId="14" borderId="0" xfId="0" applyFont="1" applyFill="1"/>
    <xf numFmtId="166" fontId="9" fillId="14" borderId="0" xfId="3" applyFont="1" applyFill="1" applyAlignment="1">
      <alignment horizontal="center"/>
    </xf>
    <xf numFmtId="0" fontId="3" fillId="14" borderId="0" xfId="0" applyFont="1" applyFill="1" applyAlignment="1">
      <alignment horizontal="center"/>
    </xf>
    <xf numFmtId="164" fontId="9" fillId="14" borderId="0" xfId="2" applyNumberFormat="1" applyFont="1" applyFill="1" applyAlignment="1">
      <alignment horizontal="center"/>
    </xf>
    <xf numFmtId="0" fontId="8" fillId="14" borderId="0" xfId="0" applyFont="1" applyFill="1"/>
    <xf numFmtId="0" fontId="9" fillId="14" borderId="0" xfId="0" applyFont="1" applyFill="1" applyAlignment="1">
      <alignment horizontal="center"/>
    </xf>
    <xf numFmtId="0" fontId="13" fillId="14" borderId="0" xfId="0" applyFont="1" applyFill="1" applyAlignment="1">
      <alignment horizontal="center"/>
    </xf>
    <xf numFmtId="0" fontId="11" fillId="14" borderId="0" xfId="0" applyFont="1" applyFill="1" applyAlignment="1">
      <alignment horizontal="center"/>
    </xf>
    <xf numFmtId="1" fontId="11" fillId="14" borderId="0" xfId="0" applyNumberFormat="1" applyFont="1" applyFill="1" applyAlignment="1">
      <alignment horizontal="center"/>
    </xf>
    <xf numFmtId="164" fontId="11" fillId="14" borderId="0" xfId="2" applyNumberFormat="1" applyFont="1" applyFill="1" applyAlignment="1">
      <alignment horizontal="center"/>
    </xf>
    <xf numFmtId="0" fontId="0" fillId="14" borderId="0" xfId="0" applyFill="1" applyProtection="1"/>
    <xf numFmtId="0" fontId="10" fillId="2" borderId="1" xfId="0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/>
    </xf>
    <xf numFmtId="0" fontId="7" fillId="14" borderId="0" xfId="0" applyFont="1" applyFill="1" applyProtection="1"/>
    <xf numFmtId="0" fontId="17" fillId="0" borderId="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/>
    </xf>
    <xf numFmtId="165" fontId="9" fillId="0" borderId="4" xfId="2" applyNumberFormat="1" applyFont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</xf>
    <xf numFmtId="165" fontId="12" fillId="2" borderId="1" xfId="2" applyNumberFormat="1" applyFont="1" applyFill="1" applyBorder="1" applyAlignment="1" applyProtection="1">
      <alignment horizontal="center" vertical="center"/>
    </xf>
    <xf numFmtId="0" fontId="6" fillId="0" borderId="8" xfId="0" applyFont="1" applyFill="1" applyBorder="1" applyProtection="1"/>
    <xf numFmtId="0" fontId="9" fillId="0" borderId="5" xfId="0" applyFont="1" applyFill="1" applyBorder="1" applyAlignment="1" applyProtection="1">
      <alignment horizontal="center" vertical="center"/>
    </xf>
    <xf numFmtId="164" fontId="9" fillId="0" borderId="4" xfId="2" applyNumberFormat="1" applyFont="1" applyFill="1" applyBorder="1" applyAlignment="1" applyProtection="1">
      <alignment horizontal="center"/>
    </xf>
    <xf numFmtId="168" fontId="28" fillId="4" borderId="5" xfId="0" applyNumberFormat="1" applyFont="1" applyFill="1" applyBorder="1" applyAlignment="1" applyProtection="1">
      <alignment horizontal="center" vertical="center"/>
    </xf>
    <xf numFmtId="164" fontId="28" fillId="4" borderId="4" xfId="2" applyNumberFormat="1" applyFont="1" applyFill="1" applyBorder="1" applyAlignment="1" applyProtection="1">
      <alignment horizontal="center" vertical="center"/>
    </xf>
    <xf numFmtId="168" fontId="28" fillId="0" borderId="5" xfId="0" applyNumberFormat="1" applyFont="1" applyFill="1" applyBorder="1" applyAlignment="1" applyProtection="1">
      <alignment horizontal="center" vertical="center"/>
    </xf>
    <xf numFmtId="164" fontId="28" fillId="0" borderId="4" xfId="2" applyNumberFormat="1" applyFont="1" applyFill="1" applyBorder="1" applyAlignment="1" applyProtection="1">
      <alignment horizontal="center" vertical="center"/>
    </xf>
    <xf numFmtId="0" fontId="0" fillId="0" borderId="8" xfId="0" applyFill="1" applyBorder="1" applyProtection="1"/>
    <xf numFmtId="0" fontId="3" fillId="0" borderId="5" xfId="0" applyFont="1" applyFill="1" applyBorder="1" applyAlignment="1" applyProtection="1">
      <alignment horizontal="center"/>
    </xf>
    <xf numFmtId="164" fontId="3" fillId="0" borderId="4" xfId="2" applyNumberFormat="1" applyFont="1" applyFill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1" fontId="11" fillId="0" borderId="1" xfId="0" applyNumberFormat="1" applyFont="1" applyBorder="1" applyAlignment="1" applyProtection="1">
      <alignment horizontal="center" vertical="center"/>
    </xf>
    <xf numFmtId="164" fontId="11" fillId="0" borderId="1" xfId="2" applyNumberFormat="1" applyFont="1" applyBorder="1" applyAlignment="1" applyProtection="1">
      <alignment horizontal="center" vertical="center"/>
    </xf>
    <xf numFmtId="0" fontId="9" fillId="14" borderId="0" xfId="0" applyFont="1" applyFill="1" applyProtection="1"/>
    <xf numFmtId="166" fontId="9" fillId="14" borderId="0" xfId="3" applyFont="1" applyFill="1" applyAlignment="1" applyProtection="1">
      <alignment horizontal="center"/>
    </xf>
    <xf numFmtId="0" fontId="3" fillId="14" borderId="0" xfId="0" applyFont="1" applyFill="1" applyAlignment="1" applyProtection="1">
      <alignment horizontal="center"/>
    </xf>
    <xf numFmtId="164" fontId="9" fillId="14" borderId="0" xfId="2" applyNumberFormat="1" applyFont="1" applyFill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167" fontId="3" fillId="0" borderId="7" xfId="2" applyFont="1" applyBorder="1" applyAlignment="1" applyProtection="1">
      <alignment horizontal="center"/>
    </xf>
    <xf numFmtId="167" fontId="9" fillId="0" borderId="4" xfId="2" applyFont="1" applyBorder="1" applyAlignment="1" applyProtection="1">
      <alignment horizontal="center"/>
    </xf>
    <xf numFmtId="167" fontId="12" fillId="2" borderId="1" xfId="2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/>
    </xf>
    <xf numFmtId="0" fontId="21" fillId="0" borderId="5" xfId="0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 applyProtection="1">
      <alignment horizontal="center" vertical="center"/>
    </xf>
    <xf numFmtId="167" fontId="12" fillId="0" borderId="4" xfId="2" applyFont="1" applyFill="1" applyBorder="1" applyAlignment="1" applyProtection="1">
      <alignment horizontal="center"/>
    </xf>
    <xf numFmtId="167" fontId="28" fillId="4" borderId="4" xfId="2" applyFont="1" applyFill="1" applyBorder="1" applyAlignment="1" applyProtection="1">
      <alignment horizontal="center" vertical="center"/>
    </xf>
    <xf numFmtId="167" fontId="28" fillId="0" borderId="4" xfId="2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164" fontId="3" fillId="0" borderId="4" xfId="2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1" fontId="11" fillId="0" borderId="1" xfId="0" applyNumberFormat="1" applyFont="1" applyBorder="1" applyAlignment="1" applyProtection="1">
      <alignment horizontal="center"/>
    </xf>
    <xf numFmtId="164" fontId="11" fillId="0" borderId="1" xfId="2" applyNumberFormat="1" applyFont="1" applyBorder="1" applyAlignment="1" applyProtection="1">
      <alignment horizontal="center"/>
    </xf>
    <xf numFmtId="0" fontId="9" fillId="14" borderId="0" xfId="0" applyFont="1" applyFill="1" applyAlignment="1" applyProtection="1">
      <alignment vertical="center"/>
    </xf>
    <xf numFmtId="166" fontId="9" fillId="14" borderId="0" xfId="3" applyFont="1" applyFill="1" applyAlignment="1" applyProtection="1">
      <alignment horizontal="center" vertical="center"/>
    </xf>
    <xf numFmtId="0" fontId="3" fillId="14" borderId="0" xfId="0" applyFont="1" applyFill="1" applyAlignment="1" applyProtection="1">
      <alignment horizontal="center" vertical="center"/>
    </xf>
    <xf numFmtId="164" fontId="9" fillId="14" borderId="0" xfId="2" applyNumberFormat="1" applyFont="1" applyFill="1" applyAlignment="1" applyProtection="1">
      <alignment horizontal="center" vertical="center"/>
    </xf>
    <xf numFmtId="0" fontId="13" fillId="14" borderId="0" xfId="0" applyFont="1" applyFill="1" applyAlignment="1" applyProtection="1">
      <alignment horizontal="center"/>
    </xf>
    <xf numFmtId="0" fontId="11" fillId="14" borderId="0" xfId="0" applyFont="1" applyFill="1" applyAlignment="1" applyProtection="1">
      <alignment horizontal="center"/>
    </xf>
    <xf numFmtId="1" fontId="11" fillId="14" borderId="0" xfId="0" applyNumberFormat="1" applyFont="1" applyFill="1" applyAlignment="1" applyProtection="1">
      <alignment horizontal="center"/>
    </xf>
    <xf numFmtId="164" fontId="11" fillId="14" borderId="0" xfId="2" applyNumberFormat="1" applyFont="1" applyFill="1" applyAlignment="1" applyProtection="1">
      <alignment horizontal="center"/>
    </xf>
    <xf numFmtId="0" fontId="9" fillId="0" borderId="8" xfId="0" applyFont="1" applyFill="1" applyBorder="1" applyProtection="1"/>
    <xf numFmtId="166" fontId="9" fillId="0" borderId="5" xfId="3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9" fillId="0" borderId="5" xfId="0" applyFont="1" applyFill="1" applyBorder="1" applyAlignment="1" applyProtection="1">
      <alignment horizontal="center"/>
    </xf>
    <xf numFmtId="1" fontId="9" fillId="0" borderId="5" xfId="0" applyNumberFormat="1" applyFont="1" applyFill="1" applyBorder="1" applyAlignment="1" applyProtection="1">
      <alignment horizontal="center"/>
    </xf>
    <xf numFmtId="168" fontId="44" fillId="9" borderId="1" xfId="0" applyNumberFormat="1" applyFont="1" applyFill="1" applyBorder="1" applyAlignment="1" applyProtection="1">
      <alignment horizontal="center" vertical="center"/>
    </xf>
    <xf numFmtId="168" fontId="44" fillId="11" borderId="1" xfId="0" applyNumberFormat="1" applyFont="1" applyFill="1" applyBorder="1" applyAlignment="1" applyProtection="1">
      <alignment horizontal="center" vertical="center"/>
    </xf>
    <xf numFmtId="168" fontId="44" fillId="3" borderId="1" xfId="0" applyNumberFormat="1" applyFont="1" applyFill="1" applyBorder="1" applyAlignment="1" applyProtection="1">
      <alignment horizontal="center" vertical="center"/>
    </xf>
    <xf numFmtId="168" fontId="44" fillId="12" borderId="1" xfId="0" applyNumberFormat="1" applyFont="1" applyFill="1" applyBorder="1" applyAlignment="1" applyProtection="1">
      <alignment horizontal="center" vertical="center"/>
    </xf>
    <xf numFmtId="168" fontId="28" fillId="4" borderId="8" xfId="0" applyNumberFormat="1" applyFont="1" applyFill="1" applyBorder="1" applyAlignment="1" applyProtection="1">
      <alignment horizontal="center" vertical="center"/>
      <protection locked="0"/>
    </xf>
    <xf numFmtId="168" fontId="28" fillId="0" borderId="8" xfId="0" applyNumberFormat="1" applyFont="1" applyFill="1" applyBorder="1" applyAlignment="1" applyProtection="1">
      <alignment horizontal="center" vertical="center"/>
      <protection locked="0"/>
    </xf>
    <xf numFmtId="168" fontId="27" fillId="9" borderId="1" xfId="0" applyNumberFormat="1" applyFont="1" applyFill="1" applyBorder="1" applyAlignment="1" applyProtection="1">
      <alignment horizontal="center" vertical="center"/>
      <protection locked="0"/>
    </xf>
    <xf numFmtId="168" fontId="27" fillId="10" borderId="1" xfId="0" applyNumberFormat="1" applyFont="1" applyFill="1" applyBorder="1" applyAlignment="1" applyProtection="1">
      <alignment horizontal="center" vertical="center"/>
      <protection locked="0"/>
    </xf>
    <xf numFmtId="168" fontId="27" fillId="11" borderId="1" xfId="0" applyNumberFormat="1" applyFont="1" applyFill="1" applyBorder="1" applyAlignment="1" applyProtection="1">
      <alignment horizontal="center" vertical="center"/>
      <protection locked="0"/>
    </xf>
    <xf numFmtId="168" fontId="43" fillId="9" borderId="1" xfId="0" applyNumberFormat="1" applyFont="1" applyFill="1" applyBorder="1" applyAlignment="1" applyProtection="1">
      <alignment horizontal="center" vertical="center"/>
      <protection locked="0"/>
    </xf>
    <xf numFmtId="168" fontId="43" fillId="10" borderId="1" xfId="0" applyNumberFormat="1" applyFont="1" applyFill="1" applyBorder="1" applyAlignment="1" applyProtection="1">
      <alignment horizontal="center" vertical="center"/>
      <protection locked="0"/>
    </xf>
    <xf numFmtId="0" fontId="0" fillId="15" borderId="0" xfId="0" applyFill="1"/>
    <xf numFmtId="0" fontId="3" fillId="0" borderId="1" xfId="0" applyFont="1" applyBorder="1" applyAlignment="1" applyProtection="1">
      <alignment horizontal="center" vertical="center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32" fillId="6" borderId="0" xfId="0" applyFont="1" applyFill="1" applyAlignment="1" applyProtection="1">
      <alignment horizontal="center" vertical="center"/>
      <protection hidden="1"/>
    </xf>
    <xf numFmtId="0" fontId="46" fillId="6" borderId="0" xfId="0" applyFont="1" applyFill="1" applyAlignment="1" applyProtection="1">
      <alignment horizontal="center" vertical="center"/>
      <protection hidden="1"/>
    </xf>
    <xf numFmtId="0" fontId="33" fillId="2" borderId="0" xfId="0" applyFont="1" applyFill="1" applyAlignment="1">
      <alignment horizontal="center" vertical="center"/>
    </xf>
    <xf numFmtId="0" fontId="25" fillId="10" borderId="2" xfId="0" applyFont="1" applyFill="1" applyBorder="1" applyAlignment="1" applyProtection="1">
      <alignment horizontal="center" vertical="center"/>
    </xf>
    <xf numFmtId="0" fontId="25" fillId="10" borderId="3" xfId="0" applyFont="1" applyFill="1" applyBorder="1" applyAlignment="1" applyProtection="1">
      <alignment horizontal="center" vertical="center"/>
    </xf>
    <xf numFmtId="1" fontId="26" fillId="12" borderId="2" xfId="0" applyNumberFormat="1" applyFont="1" applyFill="1" applyBorder="1" applyAlignment="1" applyProtection="1">
      <alignment horizontal="center" vertical="center"/>
    </xf>
    <xf numFmtId="1" fontId="26" fillId="12" borderId="3" xfId="0" applyNumberFormat="1" applyFont="1" applyFill="1" applyBorder="1" applyAlignment="1" applyProtection="1">
      <alignment horizontal="center" vertical="center"/>
    </xf>
    <xf numFmtId="0" fontId="25" fillId="12" borderId="2" xfId="0" applyFont="1" applyFill="1" applyBorder="1" applyAlignment="1" applyProtection="1">
      <alignment horizontal="center" vertical="center"/>
    </xf>
    <xf numFmtId="0" fontId="25" fillId="12" borderId="3" xfId="0" applyFont="1" applyFill="1" applyBorder="1" applyAlignment="1" applyProtection="1">
      <alignment horizontal="center" vertical="center"/>
    </xf>
    <xf numFmtId="1" fontId="26" fillId="11" borderId="2" xfId="0" applyNumberFormat="1" applyFont="1" applyFill="1" applyBorder="1" applyAlignment="1" applyProtection="1">
      <alignment horizontal="center" vertical="center"/>
    </xf>
    <xf numFmtId="1" fontId="26" fillId="11" borderId="3" xfId="0" applyNumberFormat="1" applyFont="1" applyFill="1" applyBorder="1" applyAlignment="1" applyProtection="1">
      <alignment horizontal="center" vertical="center"/>
    </xf>
    <xf numFmtId="0" fontId="25" fillId="11" borderId="2" xfId="0" applyFont="1" applyFill="1" applyBorder="1" applyAlignment="1" applyProtection="1">
      <alignment horizontal="center" vertical="center"/>
    </xf>
    <xf numFmtId="0" fontId="25" fillId="11" borderId="3" xfId="0" applyFont="1" applyFill="1" applyBorder="1" applyAlignment="1" applyProtection="1">
      <alignment horizontal="center" vertical="center"/>
    </xf>
    <xf numFmtId="1" fontId="26" fillId="10" borderId="2" xfId="0" applyNumberFormat="1" applyFont="1" applyFill="1" applyBorder="1" applyAlignment="1" applyProtection="1">
      <alignment horizontal="center" vertical="center"/>
    </xf>
    <xf numFmtId="1" fontId="26" fillId="10" borderId="3" xfId="0" applyNumberFormat="1" applyFont="1" applyFill="1" applyBorder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23" fillId="0" borderId="0" xfId="1" quotePrefix="1" applyFont="1" applyFill="1" applyAlignment="1" applyProtection="1">
      <alignment horizontal="center"/>
    </xf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/>
    <xf numFmtId="0" fontId="23" fillId="2" borderId="0" xfId="1" applyFont="1" applyFill="1" applyAlignment="1" applyProtection="1">
      <alignment horizontal="center" vertical="center"/>
      <protection locked="0"/>
    </xf>
    <xf numFmtId="0" fontId="23" fillId="2" borderId="0" xfId="1" applyFont="1" applyFill="1" applyAlignment="1" applyProtection="1">
      <protection locked="0"/>
    </xf>
    <xf numFmtId="0" fontId="23" fillId="0" borderId="0" xfId="1" applyFont="1" applyAlignment="1" applyProtection="1">
      <protection locked="0"/>
    </xf>
    <xf numFmtId="0" fontId="22" fillId="0" borderId="0" xfId="1" applyFont="1" applyFill="1" applyAlignment="1" applyProtection="1">
      <alignment horizontal="center" vertical="center"/>
    </xf>
    <xf numFmtId="0" fontId="22" fillId="0" borderId="0" xfId="1" applyFont="1" applyFill="1" applyAlignment="1" applyProtection="1"/>
  </cellXfs>
  <cellStyles count="4">
    <cellStyle name="Collegamento ipertestuale" xfId="1" builtinId="8"/>
    <cellStyle name="Euro" xfId="2"/>
    <cellStyle name="Normale" xfId="0" builtinId="0"/>
    <cellStyle name="Valuta [0]" xfId="3" builtinId="7"/>
  </cellStyles>
  <dxfs count="0"/>
  <tableStyles count="0" defaultTableStyle="TableStyleMedium9" defaultPivotStyle="PivotStyleLight16"/>
  <colors>
    <mruColors>
      <color rgb="FF99FF33"/>
      <color rgb="FFFF3300"/>
      <color rgb="FFCCCC00"/>
      <color rgb="FFFF9900"/>
      <color rgb="FF0033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it-IT"/>
              <a:t>ANNO '2018</a:t>
            </a:r>
          </a:p>
        </c:rich>
      </c:tx>
      <c:layout>
        <c:manualLayout>
          <c:xMode val="edge"/>
          <c:yMode val="edge"/>
          <c:x val="0.43269275635417381"/>
          <c:y val="2.7649769585254648E-2"/>
        </c:manualLayout>
      </c:layout>
      <c:overlay val="0"/>
      <c:spPr>
        <a:gradFill rotWithShape="0">
          <a:gsLst>
            <a:gs pos="0">
              <a:srgbClr val="FFFF99">
                <a:gamma/>
                <a:shade val="46275"/>
                <a:invGamma/>
              </a:srgbClr>
            </a:gs>
            <a:gs pos="50000">
              <a:srgbClr val="FFFF99"/>
            </a:gs>
            <a:gs pos="100000">
              <a:srgbClr val="FFFF99">
                <a:gamma/>
                <a:shade val="4627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3034253800094531E-2"/>
          <c:y val="0.17357936944869889"/>
          <c:w val="0.92094113179121151"/>
          <c:h val="0.7572976029929966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'2018'!$D$3</c:f>
              <c:strCache>
                <c:ptCount val="1"/>
                <c:pt idx="0">
                  <c:v>LITRI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8.9019961614363063E-4"/>
                  <c:y val="4.527213153045281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3405767574015513E-4"/>
                  <c:y val="5.056252997167283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_ ;\-0\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'2018'!$C$4:$C$23</c:f>
              <c:strCache>
                <c:ptCount val="20"/>
                <c:pt idx="19">
                  <c:v>TOTALI</c:v>
                </c:pt>
              </c:strCache>
            </c:strRef>
          </c:cat>
          <c:val>
            <c:numRef>
              <c:f>'2018'!$D$4:$D$23</c:f>
              <c:numCache>
                <c:formatCode>Standard</c:formatCode>
                <c:ptCount val="20"/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strRef>
              <c:f>'2018'!$E$3</c:f>
              <c:strCache>
                <c:ptCount val="1"/>
                <c:pt idx="0">
                  <c:v>BOTTIGLIE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_ ;\-0\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'2018'!$C$4:$C$23</c:f>
              <c:strCache>
                <c:ptCount val="20"/>
                <c:pt idx="19">
                  <c:v>TOTALI</c:v>
                </c:pt>
              </c:strCache>
            </c:strRef>
          </c:cat>
          <c:val>
            <c:numRef>
              <c:f>'2018'!$E$4:$E$23</c:f>
              <c:numCache>
                <c:formatCode>0;\-0;;@</c:formatCode>
                <c:ptCount val="2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 formatCode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'2018'!$F$3</c:f>
              <c:strCache>
                <c:ptCount val="1"/>
                <c:pt idx="0">
                  <c:v>IMPORTO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'2018'!$C$4:$C$23</c:f>
              <c:strCache>
                <c:ptCount val="20"/>
                <c:pt idx="19">
                  <c:v>TOTALI</c:v>
                </c:pt>
              </c:strCache>
            </c:strRef>
          </c:cat>
          <c:val>
            <c:numRef>
              <c:f>'2018'!$F$4:$F$23</c:f>
              <c:numCache>
                <c:formatCode>_("€"* #.##0,00_);_("€"* \(#.##0,00\);_("€"* "-"??_);_(@_)</c:formatCode>
                <c:ptCount val="2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97311232"/>
        <c:axId val="86465280"/>
      </c:barChart>
      <c:catAx>
        <c:axId val="97311232"/>
        <c:scaling>
          <c:orientation val="minMax"/>
        </c:scaling>
        <c:delete val="0"/>
        <c:axPos val="b"/>
        <c:numFmt formatCode="Standard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8646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465280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Standard" sourceLinked="1"/>
        <c:majorTickMark val="out"/>
        <c:minorTickMark val="none"/>
        <c:tickLblPos val="none"/>
        <c:crossAx val="97311232"/>
        <c:crosses val="autoZero"/>
        <c:crossBetween val="between"/>
        <c:majorUnit val="20"/>
      </c:valAx>
      <c:spPr>
        <a:gradFill>
          <a:gsLst>
            <a:gs pos="0">
              <a:srgbClr val="C0C0C0"/>
            </a:gs>
            <a:gs pos="50000">
              <a:srgbClr val="C0C0C0">
                <a:gamma/>
                <a:shade val="4627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7606871256478408"/>
          <c:y val="0.10138264974942647"/>
          <c:w val="0.24679509612580994"/>
          <c:h val="3.6866359447004601E-2"/>
        </c:manualLayout>
      </c:layout>
      <c:overlay val="0"/>
      <c:spPr>
        <a:gradFill rotWithShape="0">
          <a:gsLst>
            <a:gs pos="0">
              <a:srgbClr val="C0C0C0">
                <a:gamma/>
                <a:shade val="46275"/>
                <a:invGamma/>
              </a:srgbClr>
            </a:gs>
            <a:gs pos="50000">
              <a:srgbClr val="C0C0C0"/>
            </a:gs>
            <a:gs pos="100000">
              <a:srgbClr val="C0C0C0">
                <a:gamma/>
                <a:shade val="4627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it-IT"/>
        </a:p>
      </c:txPr>
    </c:legend>
    <c:plotVisOnly val="1"/>
    <c:dispBlanksAs val="gap"/>
    <c:showDLblsOverMax val="0"/>
  </c:chart>
  <c:spPr>
    <a:gradFill rotWithShape="0">
      <a:gsLst>
        <a:gs pos="0">
          <a:srgbClr val="FFFF99"/>
        </a:gs>
        <a:gs pos="100000">
          <a:srgbClr val="FFFF99">
            <a:gamma/>
            <a:shade val="46275"/>
            <a:invGamma/>
          </a:srgbClr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24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1" l="0.75000000000001166" r="0.7500000000000116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it-IT"/>
              <a:t>ANNO '2019</a:t>
            </a:r>
          </a:p>
        </c:rich>
      </c:tx>
      <c:layout>
        <c:manualLayout>
          <c:xMode val="edge"/>
          <c:yMode val="edge"/>
          <c:x val="0.43269275635417381"/>
          <c:y val="2.7649769585254648E-2"/>
        </c:manualLayout>
      </c:layout>
      <c:overlay val="0"/>
      <c:spPr>
        <a:gradFill rotWithShape="0">
          <a:gsLst>
            <a:gs pos="0">
              <a:srgbClr val="FFFF99">
                <a:gamma/>
                <a:shade val="46275"/>
                <a:invGamma/>
              </a:srgbClr>
            </a:gs>
            <a:gs pos="50000">
              <a:srgbClr val="FFFF99"/>
            </a:gs>
            <a:gs pos="100000">
              <a:srgbClr val="FFFF99">
                <a:gamma/>
                <a:shade val="4627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3034253945853921E-2"/>
          <c:y val="0.16897112860892388"/>
          <c:w val="0.92200950897426359"/>
          <c:h val="0.735792194388744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'2019'!$D$3</c:f>
              <c:strCache>
                <c:ptCount val="1"/>
                <c:pt idx="0">
                  <c:v>LITRI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5.3425331531269733E-4"/>
                  <c:y val="5.785113517869353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7212791232777765E-3"/>
                  <c:y val="1.176811674098578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1308224296702573E-2"/>
                  <c:y val="1.66575033245324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586109373159115E-3"/>
                  <c:y val="4.249012903279083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9365356303449511E-5"/>
                  <c:y val="1.702391137955882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1276777337679981E-3"/>
                  <c:y val="2.63179800488912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1277613529868346E-3"/>
                  <c:y val="6.601518359514023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_ ;\-0\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'2019'!$C$4:$C$23</c:f>
              <c:strCache>
                <c:ptCount val="20"/>
                <c:pt idx="19">
                  <c:v>TOTALI</c:v>
                </c:pt>
              </c:strCache>
            </c:strRef>
          </c:cat>
          <c:val>
            <c:numRef>
              <c:f>'2019'!$D$4:$D$23</c:f>
              <c:numCache>
                <c:formatCode>Standard</c:formatCode>
                <c:ptCount val="20"/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strRef>
              <c:f>'2019'!$E$3</c:f>
              <c:strCache>
                <c:ptCount val="1"/>
                <c:pt idx="0">
                  <c:v>BOTTIGLIE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3.6384143588130052E-2"/>
                  <c:y val="1.818069310882406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_ ;\-0\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'2019'!$C$4:$C$23</c:f>
              <c:strCache>
                <c:ptCount val="20"/>
                <c:pt idx="19">
                  <c:v>TOTALI</c:v>
                </c:pt>
              </c:strCache>
            </c:strRef>
          </c:cat>
          <c:val>
            <c:numRef>
              <c:f>'2019'!$E$4:$E$23</c:f>
              <c:numCache>
                <c:formatCode>0;\-0;;@</c:formatCode>
                <c:ptCount val="2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 formatCode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'2019'!$F$3</c:f>
              <c:strCache>
                <c:ptCount val="1"/>
                <c:pt idx="0">
                  <c:v>IMPORTO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5.9305988229841955E-5"/>
                  <c:y val="-1.977253279675113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_-\€\ * #,##000_-;\-\€\ * #,##000_-;_-\€\ * &quot;-&quot;??_-;_-@_-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'2019'!$C$4:$C$23</c:f>
              <c:strCache>
                <c:ptCount val="20"/>
                <c:pt idx="19">
                  <c:v>TOTALI</c:v>
                </c:pt>
              </c:strCache>
            </c:strRef>
          </c:cat>
          <c:val>
            <c:numRef>
              <c:f>'2019'!$F$4:$F$23</c:f>
              <c:numCache>
                <c:formatCode>_("€"* #.##0,00_);_("€"* \(#.##0,00\);_("€"* "-"??_);_(@_)</c:formatCode>
                <c:ptCount val="2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97549824"/>
        <c:axId val="86688896"/>
      </c:barChart>
      <c:catAx>
        <c:axId val="97549824"/>
        <c:scaling>
          <c:orientation val="minMax"/>
        </c:scaling>
        <c:delete val="0"/>
        <c:axPos val="b"/>
        <c:numFmt formatCode="Standard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8668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688896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Standard" sourceLinked="1"/>
        <c:majorTickMark val="out"/>
        <c:minorTickMark val="none"/>
        <c:tickLblPos val="none"/>
        <c:crossAx val="97549824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50000">
              <a:srgbClr val="C0C0C0">
                <a:gamma/>
                <a:shade val="4627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7072683222290503"/>
          <c:y val="9.8310453128843248E-2"/>
          <c:w val="0.2489318482625569"/>
          <c:h val="3.6866359447004615E-2"/>
        </c:manualLayout>
      </c:layout>
      <c:overlay val="0"/>
      <c:spPr>
        <a:gradFill rotWithShape="0">
          <a:gsLst>
            <a:gs pos="0">
              <a:srgbClr val="C0C0C0">
                <a:gamma/>
                <a:shade val="46275"/>
                <a:invGamma/>
              </a:srgbClr>
            </a:gs>
            <a:gs pos="50000">
              <a:srgbClr val="C0C0C0"/>
            </a:gs>
            <a:gs pos="100000">
              <a:srgbClr val="C0C0C0">
                <a:gamma/>
                <a:shade val="4627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it-IT"/>
        </a:p>
      </c:txPr>
    </c:legend>
    <c:plotVisOnly val="1"/>
    <c:dispBlanksAs val="gap"/>
    <c:showDLblsOverMax val="0"/>
  </c:chart>
  <c:spPr>
    <a:gradFill rotWithShape="0">
      <a:gsLst>
        <a:gs pos="0">
          <a:srgbClr val="FFFF99"/>
        </a:gs>
        <a:gs pos="100000">
          <a:srgbClr val="FFFF99">
            <a:gamma/>
            <a:shade val="46275"/>
            <a:invGamma/>
          </a:srgbClr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24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1" l="0.75000000000001166" r="0.7500000000000116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it-IT"/>
              <a:t>ANNO '2020</a:t>
            </a:r>
          </a:p>
        </c:rich>
      </c:tx>
      <c:layout>
        <c:manualLayout>
          <c:xMode val="edge"/>
          <c:yMode val="edge"/>
          <c:x val="0.43269275635417381"/>
          <c:y val="2.7649769585254648E-2"/>
        </c:manualLayout>
      </c:layout>
      <c:overlay val="0"/>
      <c:spPr>
        <a:gradFill rotWithShape="0">
          <a:gsLst>
            <a:gs pos="0">
              <a:srgbClr val="CCFFCC">
                <a:gamma/>
                <a:shade val="46275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4627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3.7393201406835802E-2"/>
          <c:y val="0.16743496699033791"/>
          <c:w val="0.94658218418447038"/>
          <c:h val="0.733334518669037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'2020'!$D$3</c:f>
              <c:strCache>
                <c:ptCount val="1"/>
                <c:pt idx="0">
                  <c:v>LITRI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'2020'!$C$4:$C$23</c:f>
              <c:strCache>
                <c:ptCount val="20"/>
                <c:pt idx="19">
                  <c:v>TOTALI</c:v>
                </c:pt>
              </c:strCache>
            </c:strRef>
          </c:cat>
          <c:val>
            <c:numRef>
              <c:f>'2020'!$D$4:$D$23</c:f>
              <c:numCache>
                <c:formatCode>Standard</c:formatCode>
                <c:ptCount val="20"/>
                <c:pt idx="19">
                  <c:v>0</c:v>
                </c:pt>
              </c:numCache>
            </c:numRef>
          </c:val>
        </c:ser>
        <c:ser>
          <c:idx val="2"/>
          <c:order val="1"/>
          <c:tx>
            <c:strRef>
              <c:f>'2020'!$E$3</c:f>
              <c:strCache>
                <c:ptCount val="1"/>
                <c:pt idx="0">
                  <c:v>BOTTIGLIE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_ ;\-0\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'2020'!$C$4:$C$23</c:f>
              <c:strCache>
                <c:ptCount val="20"/>
                <c:pt idx="19">
                  <c:v>TOTALI</c:v>
                </c:pt>
              </c:strCache>
            </c:strRef>
          </c:cat>
          <c:val>
            <c:numRef>
              <c:f>'2020'!$E$4:$E$23</c:f>
              <c:numCache>
                <c:formatCode>0;\-0;;@</c:formatCode>
                <c:ptCount val="2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 formatCode="Standard">
                  <c:v>0</c:v>
                </c:pt>
              </c:numCache>
            </c:numRef>
          </c:val>
        </c:ser>
        <c:ser>
          <c:idx val="1"/>
          <c:order val="2"/>
          <c:tx>
            <c:strRef>
              <c:f>'2020'!$F$3</c:f>
              <c:strCache>
                <c:ptCount val="1"/>
                <c:pt idx="0">
                  <c:v>IMPORTO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_-\€\ * #,##000_-;\-\€\ * #,##000_-;_-\€\ * &quot;-&quot;??_-;_-@_-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'2020'!$C$4:$C$23</c:f>
              <c:strCache>
                <c:ptCount val="20"/>
                <c:pt idx="19">
                  <c:v>TOTALI</c:v>
                </c:pt>
              </c:strCache>
            </c:strRef>
          </c:cat>
          <c:val>
            <c:numRef>
              <c:f>'2020'!$F$4:$F$23</c:f>
              <c:numCache>
                <c:formatCode>_("€"* #.##0,00_);_("€"* \(#.##0,00\);_("€"* "-"??_);_(@_)</c:formatCode>
                <c:ptCount val="2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20799232"/>
        <c:axId val="86691200"/>
      </c:barChart>
      <c:catAx>
        <c:axId val="120799232"/>
        <c:scaling>
          <c:orientation val="minMax"/>
        </c:scaling>
        <c:delete val="0"/>
        <c:axPos val="b"/>
        <c:numFmt formatCode="Standard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8669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691200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Standard" sourceLinked="1"/>
        <c:majorTickMark val="out"/>
        <c:minorTickMark val="none"/>
        <c:tickLblPos val="none"/>
        <c:crossAx val="120799232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50000">
              <a:srgbClr val="C0C0C0">
                <a:gamma/>
                <a:shade val="4627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7606871256478408"/>
          <c:y val="0.11059923961117761"/>
          <c:w val="0.25213697646768507"/>
          <c:h val="3.6866359447004615E-2"/>
        </c:manualLayout>
      </c:layout>
      <c:overlay val="0"/>
      <c:spPr>
        <a:gradFill rotWithShape="0">
          <a:gsLst>
            <a:gs pos="0">
              <a:srgbClr val="C0C0C0">
                <a:gamma/>
                <a:shade val="46275"/>
                <a:invGamma/>
              </a:srgbClr>
            </a:gs>
            <a:gs pos="50000">
              <a:srgbClr val="C0C0C0"/>
            </a:gs>
            <a:gs pos="100000">
              <a:srgbClr val="C0C0C0">
                <a:gamma/>
                <a:shade val="4627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it-IT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CCFFCC">
            <a:gamma/>
            <a:shade val="46275"/>
            <a:invGamma/>
          </a:srgbClr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24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1" l="0.75000000000001166" r="0.7500000000000116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it-IT"/>
              <a:t>ANNO '2021</a:t>
            </a:r>
          </a:p>
        </c:rich>
      </c:tx>
      <c:layout>
        <c:manualLayout>
          <c:xMode val="edge"/>
          <c:yMode val="edge"/>
          <c:x val="0.43315508021390381"/>
          <c:y val="2.7649769585254648E-2"/>
        </c:manualLayout>
      </c:layout>
      <c:overlay val="0"/>
      <c:spPr>
        <a:gradFill rotWithShape="0">
          <a:gsLst>
            <a:gs pos="0">
              <a:srgbClr val="CCFFCC">
                <a:gamma/>
                <a:shade val="46275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4627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4.9197860962566904E-2"/>
          <c:y val="0.17357936944869889"/>
          <c:w val="0.93689839572192457"/>
          <c:h val="0.734190331047328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'2021'!$D$3</c:f>
              <c:strCache>
                <c:ptCount val="1"/>
                <c:pt idx="0">
                  <c:v>LITRI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'2021'!$C$4:$C$23</c:f>
              <c:strCache>
                <c:ptCount val="20"/>
                <c:pt idx="19">
                  <c:v>TOTALI</c:v>
                </c:pt>
              </c:strCache>
            </c:strRef>
          </c:cat>
          <c:val>
            <c:numRef>
              <c:f>'2021'!$D$4:$D$23</c:f>
              <c:numCache>
                <c:formatCode>Standard</c:formatCode>
                <c:ptCount val="20"/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'2021'!$E$3</c:f>
              <c:strCache>
                <c:ptCount val="1"/>
                <c:pt idx="0">
                  <c:v>BOTTIGLIE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_ ;\-0\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'2021'!$C$4:$C$23</c:f>
              <c:strCache>
                <c:ptCount val="20"/>
                <c:pt idx="19">
                  <c:v>TOTALI</c:v>
                </c:pt>
              </c:strCache>
            </c:strRef>
          </c:cat>
          <c:val>
            <c:numRef>
              <c:f>'2021'!$E$4:$E$23</c:f>
              <c:numCache>
                <c:formatCode>0;\-0;;@</c:formatCode>
                <c:ptCount val="2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 formatCode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'2021'!$F$3</c:f>
              <c:strCache>
                <c:ptCount val="1"/>
                <c:pt idx="0">
                  <c:v>IMPORTO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_-\€\ * #,##000_-;\-\€\ * #,##000_-;_-\€\ * &quot;-&quot;??_-;_-@_-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'2021'!$C$4:$C$23</c:f>
              <c:strCache>
                <c:ptCount val="20"/>
                <c:pt idx="19">
                  <c:v>TOTALI</c:v>
                </c:pt>
              </c:strCache>
            </c:strRef>
          </c:cat>
          <c:val>
            <c:numRef>
              <c:f>'2021'!$F$4:$F$23</c:f>
              <c:numCache>
                <c:formatCode>_("€"* #.##0,00_);_("€"* \(#.##0,00\);_("€"* "-"??_);_(@_)</c:formatCode>
                <c:ptCount val="2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97312256"/>
        <c:axId val="86693504"/>
      </c:barChart>
      <c:catAx>
        <c:axId val="97312256"/>
        <c:scaling>
          <c:orientation val="minMax"/>
        </c:scaling>
        <c:delete val="0"/>
        <c:axPos val="b"/>
        <c:numFmt formatCode="Standard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8669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693504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Standard" sourceLinked="1"/>
        <c:majorTickMark val="out"/>
        <c:minorTickMark val="none"/>
        <c:tickLblPos val="none"/>
        <c:crossAx val="97312256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50000">
              <a:srgbClr val="C0C0C0">
                <a:gamma/>
                <a:shade val="4627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7433155080213903"/>
          <c:y val="0.11059923961117761"/>
          <c:w val="0.2534759358288835"/>
          <c:h val="3.6866359447004615E-2"/>
        </c:manualLayout>
      </c:layout>
      <c:overlay val="0"/>
      <c:spPr>
        <a:gradFill rotWithShape="0">
          <a:gsLst>
            <a:gs pos="0">
              <a:srgbClr val="C0C0C0">
                <a:gamma/>
                <a:shade val="46275"/>
                <a:invGamma/>
              </a:srgbClr>
            </a:gs>
            <a:gs pos="50000">
              <a:srgbClr val="C0C0C0"/>
            </a:gs>
            <a:gs pos="100000">
              <a:srgbClr val="C0C0C0">
                <a:gamma/>
                <a:shade val="4627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it-IT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CCFFCC">
            <a:gamma/>
            <a:shade val="46275"/>
            <a:invGamma/>
          </a:srgbClr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24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1" l="0.75000000000001166" r="0.7500000000000116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it-IT"/>
              <a:t>ANNO '2022</a:t>
            </a:r>
          </a:p>
        </c:rich>
      </c:tx>
      <c:layout>
        <c:manualLayout>
          <c:xMode val="edge"/>
          <c:yMode val="edge"/>
          <c:x val="0.43269275635417381"/>
          <c:y val="2.7649769585254648E-2"/>
        </c:manualLayout>
      </c:layout>
      <c:overlay val="0"/>
      <c:spPr>
        <a:gradFill rotWithShape="0">
          <a:gsLst>
            <a:gs pos="0">
              <a:srgbClr val="CCFFCC">
                <a:gamma/>
                <a:shade val="46275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4627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3.7393201406835802E-2"/>
          <c:y val="0.16897106760492811"/>
          <c:w val="0.94658218418447038"/>
          <c:h val="0.73609939886546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'2022'!$D$3</c:f>
              <c:strCache>
                <c:ptCount val="1"/>
                <c:pt idx="0">
                  <c:v>LITRI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'2022'!$C$4:$C$23</c:f>
              <c:strCache>
                <c:ptCount val="20"/>
                <c:pt idx="19">
                  <c:v>TOTALI</c:v>
                </c:pt>
              </c:strCache>
            </c:strRef>
          </c:cat>
          <c:val>
            <c:numRef>
              <c:f>'2022'!$D$4:$D$23</c:f>
              <c:numCache>
                <c:formatCode>Standard</c:formatCode>
                <c:ptCount val="20"/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'2022'!$E$3</c:f>
              <c:strCache>
                <c:ptCount val="1"/>
                <c:pt idx="0">
                  <c:v>BOTTIGLIE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_ ;\-0\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'2022'!$C$4:$C$23</c:f>
              <c:strCache>
                <c:ptCount val="20"/>
                <c:pt idx="19">
                  <c:v>TOTALI</c:v>
                </c:pt>
              </c:strCache>
            </c:strRef>
          </c:cat>
          <c:val>
            <c:numRef>
              <c:f>'2022'!$E$4:$E$23</c:f>
              <c:numCache>
                <c:formatCode>0;\-0;;@</c:formatCode>
                <c:ptCount val="2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 formatCode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'2022'!$F$3</c:f>
              <c:strCache>
                <c:ptCount val="1"/>
                <c:pt idx="0">
                  <c:v>IMPORTO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_-\€\ * #,##000_-;\-\€\ * #,##000_-;_-\€\ * &quot;-&quot;??_-;_-@_-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'2022'!$C$4:$C$23</c:f>
              <c:strCache>
                <c:ptCount val="20"/>
                <c:pt idx="19">
                  <c:v>TOTALI</c:v>
                </c:pt>
              </c:strCache>
            </c:strRef>
          </c:cat>
          <c:val>
            <c:numRef>
              <c:f>'2022'!$F$4:$F$23</c:f>
              <c:numCache>
                <c:formatCode>_("€"* #.##0,00_);_("€"* \(#.##0,00\);_("€"* "-"??_);_(@_)</c:formatCode>
                <c:ptCount val="2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23322368"/>
        <c:axId val="124108800"/>
      </c:barChart>
      <c:catAx>
        <c:axId val="123322368"/>
        <c:scaling>
          <c:orientation val="minMax"/>
        </c:scaling>
        <c:delete val="0"/>
        <c:axPos val="b"/>
        <c:numFmt formatCode="Standard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2410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108800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Standard" sourceLinked="1"/>
        <c:majorTickMark val="out"/>
        <c:minorTickMark val="none"/>
        <c:tickLblPos val="none"/>
        <c:crossAx val="123322368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50000">
              <a:srgbClr val="C0C0C0">
                <a:gamma/>
                <a:shade val="4627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7072683222290503"/>
          <c:y val="0.10445484637001019"/>
          <c:w val="0.25213697646768507"/>
          <c:h val="3.6866359447004601E-2"/>
        </c:manualLayout>
      </c:layout>
      <c:overlay val="0"/>
      <c:spPr>
        <a:gradFill rotWithShape="0">
          <a:gsLst>
            <a:gs pos="0">
              <a:srgbClr val="C0C0C0">
                <a:gamma/>
                <a:shade val="46275"/>
                <a:invGamma/>
              </a:srgbClr>
            </a:gs>
            <a:gs pos="50000">
              <a:srgbClr val="C0C0C0"/>
            </a:gs>
            <a:gs pos="100000">
              <a:srgbClr val="C0C0C0">
                <a:gamma/>
                <a:shade val="4627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it-IT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CCFFCC">
            <a:gamma/>
            <a:shade val="46275"/>
            <a:invGamma/>
          </a:srgbClr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24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1" l="0.75000000000001166" r="0.7500000000000116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it-IT"/>
              <a:t>ANNO '2023</a:t>
            </a:r>
          </a:p>
        </c:rich>
      </c:tx>
      <c:layout>
        <c:manualLayout>
          <c:xMode val="edge"/>
          <c:yMode val="edge"/>
          <c:x val="0.43269275635417381"/>
          <c:y val="2.7649769585254648E-2"/>
        </c:manualLayout>
      </c:layout>
      <c:overlay val="0"/>
      <c:spPr>
        <a:gradFill rotWithShape="0">
          <a:gsLst>
            <a:gs pos="0">
              <a:srgbClr val="CCFFFF">
                <a:gamma/>
                <a:shade val="46275"/>
                <a:invGamma/>
              </a:srgbClr>
            </a:gs>
            <a:gs pos="50000">
              <a:srgbClr val="CCFFFF"/>
            </a:gs>
            <a:gs pos="100000">
              <a:srgbClr val="CCFFFF">
                <a:gamma/>
                <a:shade val="4627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3.7393201406835802E-2"/>
          <c:y val="0.16743496699033791"/>
          <c:w val="0.94658218418447038"/>
          <c:h val="0.73732829500332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'2023'!$D$3</c:f>
              <c:strCache>
                <c:ptCount val="1"/>
                <c:pt idx="0">
                  <c:v>LITRI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'2023'!$C$4:$C$23</c:f>
              <c:strCache>
                <c:ptCount val="20"/>
                <c:pt idx="19">
                  <c:v>TOTALI</c:v>
                </c:pt>
              </c:strCache>
            </c:strRef>
          </c:cat>
          <c:val>
            <c:numRef>
              <c:f>'2023'!$D$4:$D$23</c:f>
              <c:numCache>
                <c:formatCode>Standard</c:formatCode>
                <c:ptCount val="20"/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'2023'!$E$3</c:f>
              <c:strCache>
                <c:ptCount val="1"/>
                <c:pt idx="0">
                  <c:v>BOTTIGLIE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.000_ ;\-#.000\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'2023'!$C$4:$C$23</c:f>
              <c:strCache>
                <c:ptCount val="20"/>
                <c:pt idx="19">
                  <c:v>TOTALI</c:v>
                </c:pt>
              </c:strCache>
            </c:strRef>
          </c:cat>
          <c:val>
            <c:numRef>
              <c:f>'2023'!$E$4:$E$23</c:f>
              <c:numCache>
                <c:formatCode>0;\-0;;@</c:formatCode>
                <c:ptCount val="2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 formatCode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'2023'!$F$3</c:f>
              <c:strCache>
                <c:ptCount val="1"/>
                <c:pt idx="0">
                  <c:v>IMPORTO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'2023'!$C$4:$C$23</c:f>
              <c:strCache>
                <c:ptCount val="20"/>
                <c:pt idx="19">
                  <c:v>TOTALI</c:v>
                </c:pt>
              </c:strCache>
            </c:strRef>
          </c:cat>
          <c:val>
            <c:numRef>
              <c:f>'2023'!$F$4:$F$23</c:f>
              <c:numCache>
                <c:formatCode>_("€"* #.##0,00_);_("€"* \(#.##0,00\);_("€"* "-"??_);_(@_)</c:formatCode>
                <c:ptCount val="2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23323392"/>
        <c:axId val="124111104"/>
      </c:barChart>
      <c:catAx>
        <c:axId val="123323392"/>
        <c:scaling>
          <c:orientation val="minMax"/>
        </c:scaling>
        <c:delete val="0"/>
        <c:axPos val="b"/>
        <c:numFmt formatCode="Standard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2411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111104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Standard" sourceLinked="1"/>
        <c:majorTickMark val="out"/>
        <c:minorTickMark val="none"/>
        <c:tickLblPos val="none"/>
        <c:crossAx val="123323392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50000">
              <a:srgbClr val="C0C0C0">
                <a:gamma/>
                <a:shade val="4627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7500033649639924"/>
          <c:y val="0.10138264974942647"/>
          <c:w val="0.25213697646768507"/>
          <c:h val="3.6866359447004601E-2"/>
        </c:manualLayout>
      </c:layout>
      <c:overlay val="0"/>
      <c:spPr>
        <a:gradFill rotWithShape="0">
          <a:gsLst>
            <a:gs pos="0">
              <a:srgbClr val="C0C0C0">
                <a:gamma/>
                <a:shade val="46275"/>
                <a:invGamma/>
              </a:srgbClr>
            </a:gs>
            <a:gs pos="50000">
              <a:srgbClr val="C0C0C0"/>
            </a:gs>
            <a:gs pos="100000">
              <a:srgbClr val="C0C0C0">
                <a:gamma/>
                <a:shade val="4627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it-IT"/>
        </a:p>
      </c:txPr>
    </c:legend>
    <c:plotVisOnly val="1"/>
    <c:dispBlanksAs val="gap"/>
    <c:showDLblsOverMax val="0"/>
  </c:chart>
  <c:spPr>
    <a:gradFill rotWithShape="0">
      <a:gsLst>
        <a:gs pos="0">
          <a:srgbClr val="CCFFFF"/>
        </a:gs>
        <a:gs pos="100000">
          <a:srgbClr val="CCFFFF">
            <a:gamma/>
            <a:shade val="46275"/>
            <a:invGamma/>
          </a:srgbClr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24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1" l="0.75000000000001166" r="0.75000000000001166" t="1" header="0.5" footer="0.5"/>
    <c:pageSetup paperSize="9" orientation="landscape" horizontalDpi="30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it-IT"/>
              <a:t>ANNO '2017</a:t>
            </a:r>
          </a:p>
        </c:rich>
      </c:tx>
      <c:layout>
        <c:manualLayout>
          <c:xMode val="edge"/>
          <c:yMode val="edge"/>
          <c:x val="0.43269275635417381"/>
          <c:y val="2.7649769585254648E-2"/>
        </c:manualLayout>
      </c:layout>
      <c:overlay val="0"/>
      <c:spPr>
        <a:gradFill rotWithShape="0">
          <a:gsLst>
            <a:gs pos="0">
              <a:srgbClr val="FFFF99">
                <a:gamma/>
                <a:shade val="46275"/>
                <a:invGamma/>
              </a:srgbClr>
            </a:gs>
            <a:gs pos="50000">
              <a:srgbClr val="FFFF99"/>
            </a:gs>
            <a:gs pos="100000">
              <a:srgbClr val="FFFF99">
                <a:gamma/>
                <a:shade val="4627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3.7393201406835802E-2"/>
          <c:y val="0.16743496699033791"/>
          <c:w val="0.94658218418447038"/>
          <c:h val="0.73732829500332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'2017'!$D$3</c:f>
              <c:strCache>
                <c:ptCount val="1"/>
                <c:pt idx="0">
                  <c:v>LITRI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'2017'!$C$4:$C$23</c:f>
              <c:strCache>
                <c:ptCount val="20"/>
                <c:pt idx="1">
                  <c:v>Barbera</c:v>
                </c:pt>
                <c:pt idx="2">
                  <c:v>Malvasia</c:v>
                </c:pt>
                <c:pt idx="3">
                  <c:v>Reisling</c:v>
                </c:pt>
                <c:pt idx="4">
                  <c:v>Barolo</c:v>
                </c:pt>
                <c:pt idx="19">
                  <c:v>TOTALI</c:v>
                </c:pt>
              </c:strCache>
            </c:strRef>
          </c:cat>
          <c:val>
            <c:numRef>
              <c:f>'2017'!$D$4:$D$23</c:f>
              <c:numCache>
                <c:formatCode>Standard</c:formatCode>
                <c:ptCount val="20"/>
                <c:pt idx="1">
                  <c:v>54</c:v>
                </c:pt>
                <c:pt idx="2">
                  <c:v>38</c:v>
                </c:pt>
                <c:pt idx="3">
                  <c:v>28</c:v>
                </c:pt>
                <c:pt idx="4">
                  <c:v>54</c:v>
                </c:pt>
                <c:pt idx="19">
                  <c:v>174</c:v>
                </c:pt>
              </c:numCache>
            </c:numRef>
          </c:val>
        </c:ser>
        <c:ser>
          <c:idx val="5"/>
          <c:order val="1"/>
          <c:tx>
            <c:strRef>
              <c:f>'2017'!$E$3</c:f>
              <c:strCache>
                <c:ptCount val="1"/>
                <c:pt idx="0">
                  <c:v>BOTTIGLIE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'2017'!$C$4:$C$23</c:f>
              <c:strCache>
                <c:ptCount val="20"/>
                <c:pt idx="1">
                  <c:v>Barbera</c:v>
                </c:pt>
                <c:pt idx="2">
                  <c:v>Malvasia</c:v>
                </c:pt>
                <c:pt idx="3">
                  <c:v>Reisling</c:v>
                </c:pt>
                <c:pt idx="4">
                  <c:v>Barolo</c:v>
                </c:pt>
                <c:pt idx="19">
                  <c:v>TOTALI</c:v>
                </c:pt>
              </c:strCache>
            </c:strRef>
          </c:cat>
          <c:val>
            <c:numRef>
              <c:f>'2017'!$E$4:$E$23</c:f>
              <c:numCache>
                <c:formatCode>0;\-0;;@</c:formatCode>
                <c:ptCount val="20"/>
                <c:pt idx="1">
                  <c:v>72</c:v>
                </c:pt>
                <c:pt idx="2">
                  <c:v>50.666666666666664</c:v>
                </c:pt>
                <c:pt idx="3">
                  <c:v>37.333333333333336</c:v>
                </c:pt>
                <c:pt idx="4">
                  <c:v>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 formatCode="0">
                  <c:v>232</c:v>
                </c:pt>
              </c:numCache>
            </c:numRef>
          </c:val>
        </c:ser>
        <c:ser>
          <c:idx val="1"/>
          <c:order val="2"/>
          <c:tx>
            <c:strRef>
              <c:f>'2017'!$F$3</c:f>
              <c:strCache>
                <c:ptCount val="1"/>
                <c:pt idx="0">
                  <c:v>IMPORTO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_-\€\ * #,##000_-;\-\€\ * #,##000_-;_-\€\ * &quot;-&quot;??_-;_-@_-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'2017'!$C$4:$C$23</c:f>
              <c:strCache>
                <c:ptCount val="20"/>
                <c:pt idx="1">
                  <c:v>Barbera</c:v>
                </c:pt>
                <c:pt idx="2">
                  <c:v>Malvasia</c:v>
                </c:pt>
                <c:pt idx="3">
                  <c:v>Reisling</c:v>
                </c:pt>
                <c:pt idx="4">
                  <c:v>Barolo</c:v>
                </c:pt>
                <c:pt idx="19">
                  <c:v>TOTALI</c:v>
                </c:pt>
              </c:strCache>
            </c:strRef>
          </c:cat>
          <c:val>
            <c:numRef>
              <c:f>'2017'!$F$4:$F$23</c:f>
              <c:numCache>
                <c:formatCode>_("€"* #.##0,00_);_("€"* \(#.##0,00\);_("€"* "-"??_);_(@_)</c:formatCode>
                <c:ptCount val="20"/>
                <c:pt idx="1">
                  <c:v>135</c:v>
                </c:pt>
                <c:pt idx="2">
                  <c:v>95</c:v>
                </c:pt>
                <c:pt idx="3">
                  <c:v>70</c:v>
                </c:pt>
                <c:pt idx="4">
                  <c:v>135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435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100"/>
        <c:axId val="123324416"/>
        <c:axId val="124113408"/>
      </c:barChart>
      <c:catAx>
        <c:axId val="123324416"/>
        <c:scaling>
          <c:orientation val="minMax"/>
        </c:scaling>
        <c:delete val="0"/>
        <c:axPos val="b"/>
        <c:numFmt formatCode="Standard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2411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11340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Standard" sourceLinked="1"/>
        <c:majorTickMark val="out"/>
        <c:minorTickMark val="none"/>
        <c:tickLblPos val="none"/>
        <c:crossAx val="123324416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50000">
              <a:srgbClr val="C0C0C0">
                <a:gamma/>
                <a:shade val="4627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7713720079861812"/>
          <c:y val="0.10445484637001019"/>
          <c:w val="0.25106860039931517"/>
          <c:h val="3.6866359447004601E-2"/>
        </c:manualLayout>
      </c:layout>
      <c:overlay val="0"/>
      <c:spPr>
        <a:gradFill rotWithShape="0">
          <a:gsLst>
            <a:gs pos="0">
              <a:srgbClr val="C0C0C0">
                <a:gamma/>
                <a:shade val="46275"/>
                <a:invGamma/>
              </a:srgbClr>
            </a:gs>
            <a:gs pos="50000">
              <a:srgbClr val="C0C0C0"/>
            </a:gs>
            <a:gs pos="100000">
              <a:srgbClr val="C0C0C0">
                <a:gamma/>
                <a:shade val="4627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it-IT"/>
        </a:p>
      </c:txPr>
    </c:legend>
    <c:plotVisOnly val="1"/>
    <c:dispBlanksAs val="gap"/>
    <c:showDLblsOverMax val="0"/>
  </c:chart>
  <c:spPr>
    <a:gradFill rotWithShape="0">
      <a:gsLst>
        <a:gs pos="0">
          <a:srgbClr val="FFFF99"/>
        </a:gs>
        <a:gs pos="100000">
          <a:srgbClr val="FFFF99">
            <a:gamma/>
            <a:shade val="46275"/>
            <a:invGamma/>
          </a:srgbClr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23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1" l="0.75000000000001166" r="0.75000000000001166" t="1" header="0.5" footer="0.5"/>
    <c:pageSetup paperSize="9" orientation="landscape" horizontalDpi="300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it-IT"/>
              <a:t>ANNO '2024</a:t>
            </a:r>
          </a:p>
        </c:rich>
      </c:tx>
      <c:layout>
        <c:manualLayout>
          <c:xMode val="edge"/>
          <c:yMode val="edge"/>
          <c:x val="0.43315508021390381"/>
          <c:y val="2.7692307692308384E-2"/>
        </c:manualLayout>
      </c:layout>
      <c:overlay val="0"/>
      <c:spPr>
        <a:gradFill rotWithShape="0">
          <a:gsLst>
            <a:gs pos="0">
              <a:srgbClr val="CCFFFF">
                <a:gamma/>
                <a:shade val="46275"/>
                <a:invGamma/>
              </a:srgbClr>
            </a:gs>
            <a:gs pos="50000">
              <a:srgbClr val="CCFFFF"/>
            </a:gs>
            <a:gs pos="100000">
              <a:srgbClr val="CCFFFF">
                <a:gamma/>
                <a:shade val="4627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5.0267379679144387E-2"/>
          <c:y val="0.17384615384615759"/>
          <c:w val="0.93582887700535977"/>
          <c:h val="0.75692307692310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'2024'!$D$3</c:f>
              <c:strCache>
                <c:ptCount val="1"/>
                <c:pt idx="0">
                  <c:v>LITRI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'2024'!$C$4:$C$23</c:f>
              <c:strCache>
                <c:ptCount val="20"/>
                <c:pt idx="19">
                  <c:v>TOTALI</c:v>
                </c:pt>
              </c:strCache>
            </c:strRef>
          </c:cat>
          <c:val>
            <c:numRef>
              <c:f>'2024'!$D$4:$D$23</c:f>
              <c:numCache>
                <c:formatCode>Standard</c:formatCode>
                <c:ptCount val="20"/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'2024'!$E$3</c:f>
              <c:strCache>
                <c:ptCount val="1"/>
                <c:pt idx="0">
                  <c:v>BOTTIGLIE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'2024'!$C$4:$C$23</c:f>
              <c:strCache>
                <c:ptCount val="20"/>
                <c:pt idx="19">
                  <c:v>TOTALI</c:v>
                </c:pt>
              </c:strCache>
            </c:strRef>
          </c:cat>
          <c:val>
            <c:numRef>
              <c:f>'2024'!$E$4:$E$23</c:f>
              <c:numCache>
                <c:formatCode>0;\-0;;@</c:formatCode>
                <c:ptCount val="2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 formatCode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'2024'!$F$3</c:f>
              <c:strCache>
                <c:ptCount val="1"/>
                <c:pt idx="0">
                  <c:v>IMPORTO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'2024'!$C$4:$C$23</c:f>
              <c:strCache>
                <c:ptCount val="20"/>
                <c:pt idx="19">
                  <c:v>TOTALI</c:v>
                </c:pt>
              </c:strCache>
            </c:strRef>
          </c:cat>
          <c:val>
            <c:numRef>
              <c:f>'2024'!$F$4:$F$23</c:f>
              <c:numCache>
                <c:formatCode>_("€"* #.##0,00_);_("€"* \(#.##0,00\);_("€"* "-"??_);_(@_)</c:formatCode>
                <c:ptCount val="2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23323904"/>
        <c:axId val="124115712"/>
      </c:barChart>
      <c:catAx>
        <c:axId val="123323904"/>
        <c:scaling>
          <c:orientation val="minMax"/>
        </c:scaling>
        <c:delete val="0"/>
        <c:axPos val="b"/>
        <c:numFmt formatCode="Standard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2411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115712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Standard" sourceLinked="1"/>
        <c:majorTickMark val="out"/>
        <c:minorTickMark val="none"/>
        <c:tickLblPos val="none"/>
        <c:crossAx val="123323904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50000">
              <a:srgbClr val="C0C0C0">
                <a:gamma/>
                <a:shade val="4627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7647058823530516"/>
          <c:y val="0.10307692307692541"/>
          <c:w val="0.25347593582888345"/>
          <c:h val="3.6923076923077051E-2"/>
        </c:manualLayout>
      </c:layout>
      <c:overlay val="0"/>
      <c:spPr>
        <a:gradFill rotWithShape="0">
          <a:gsLst>
            <a:gs pos="0">
              <a:srgbClr val="C0C0C0">
                <a:gamma/>
                <a:shade val="46275"/>
                <a:invGamma/>
              </a:srgbClr>
            </a:gs>
            <a:gs pos="50000">
              <a:srgbClr val="C0C0C0"/>
            </a:gs>
            <a:gs pos="100000">
              <a:srgbClr val="C0C0C0">
                <a:gamma/>
                <a:shade val="4627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it-IT"/>
        </a:p>
      </c:txPr>
    </c:legend>
    <c:plotVisOnly val="1"/>
    <c:dispBlanksAs val="gap"/>
    <c:showDLblsOverMax val="0"/>
  </c:chart>
  <c:spPr>
    <a:gradFill rotWithShape="0">
      <a:gsLst>
        <a:gs pos="0">
          <a:srgbClr val="CCFFFF"/>
        </a:gs>
        <a:gs pos="100000">
          <a:srgbClr val="CCFFFF">
            <a:gamma/>
            <a:shade val="46275"/>
            <a:invGamma/>
          </a:srgbClr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24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1" l="0.75000000000001166" r="0.75000000000001166" t="1" header="0.5" footer="0.5"/>
    <c:pageSetup paperSize="9" orientation="landscape" horizontalDpi="300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it-IT"/>
              <a:t>ANNO '2025</a:t>
            </a:r>
          </a:p>
        </c:rich>
      </c:tx>
      <c:layout>
        <c:manualLayout>
          <c:xMode val="edge"/>
          <c:yMode val="edge"/>
          <c:x val="0.43589788455930817"/>
          <c:y val="2.3041474654377881E-2"/>
        </c:manualLayout>
      </c:layout>
      <c:overlay val="0"/>
      <c:spPr>
        <a:gradFill rotWithShape="0">
          <a:gsLst>
            <a:gs pos="0">
              <a:srgbClr val="CCFFFF">
                <a:gamma/>
                <a:shade val="46275"/>
                <a:invGamma/>
              </a:srgbClr>
            </a:gs>
            <a:gs pos="50000">
              <a:srgbClr val="CCFFFF"/>
            </a:gs>
            <a:gs pos="100000">
              <a:srgbClr val="CCFFFF">
                <a:gamma/>
                <a:shade val="4627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3.7393201406835802E-2"/>
          <c:y val="0.17050716821951817"/>
          <c:w val="0.94765056136752279"/>
          <c:h val="0.736713910761154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'2024'!$D$3</c:f>
              <c:strCache>
                <c:ptCount val="1"/>
                <c:pt idx="0">
                  <c:v>LITRI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'2024'!$C$4:$C$23</c:f>
              <c:strCache>
                <c:ptCount val="20"/>
                <c:pt idx="19">
                  <c:v>TOTALI</c:v>
                </c:pt>
              </c:strCache>
            </c:strRef>
          </c:cat>
          <c:val>
            <c:numRef>
              <c:f>'2024'!$D$4:$D$23</c:f>
              <c:numCache>
                <c:formatCode>Standard</c:formatCode>
                <c:ptCount val="20"/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'2024'!$E$3</c:f>
              <c:strCache>
                <c:ptCount val="1"/>
                <c:pt idx="0">
                  <c:v>BOTTIGLIE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'2024'!$C$4:$C$23</c:f>
              <c:strCache>
                <c:ptCount val="20"/>
                <c:pt idx="19">
                  <c:v>TOTALI</c:v>
                </c:pt>
              </c:strCache>
            </c:strRef>
          </c:cat>
          <c:val>
            <c:numRef>
              <c:f>'2024'!$E$4:$E$23</c:f>
              <c:numCache>
                <c:formatCode>0;\-0;;@</c:formatCode>
                <c:ptCount val="2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 formatCode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'2024'!$F$3</c:f>
              <c:strCache>
                <c:ptCount val="1"/>
                <c:pt idx="0">
                  <c:v>IMPORTO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'2024'!$C$4:$C$23</c:f>
              <c:strCache>
                <c:ptCount val="20"/>
                <c:pt idx="19">
                  <c:v>TOTALI</c:v>
                </c:pt>
              </c:strCache>
            </c:strRef>
          </c:cat>
          <c:val>
            <c:numRef>
              <c:f>'2024'!$F$4:$F$23</c:f>
              <c:numCache>
                <c:formatCode>_("€"* #.##0,00_);_("€"* \(#.##0,00\);_("€"* "-"??_);_(@_)</c:formatCode>
                <c:ptCount val="2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28780288"/>
        <c:axId val="128246912"/>
      </c:barChart>
      <c:catAx>
        <c:axId val="128780288"/>
        <c:scaling>
          <c:orientation val="minMax"/>
        </c:scaling>
        <c:delete val="0"/>
        <c:axPos val="b"/>
        <c:numFmt formatCode="Standard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2824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246912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Standard" sourceLinked="1"/>
        <c:majorTickMark val="out"/>
        <c:minorTickMark val="none"/>
        <c:tickLblPos val="none"/>
        <c:crossAx val="128780288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50000">
              <a:srgbClr val="C0C0C0">
                <a:gamma/>
                <a:shade val="4627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782055768669943"/>
          <c:y val="9.6774354818550928E-2"/>
          <c:w val="0.24679509612580994"/>
          <c:h val="3.6866359447004615E-2"/>
        </c:manualLayout>
      </c:layout>
      <c:overlay val="0"/>
      <c:spPr>
        <a:gradFill rotWithShape="0">
          <a:gsLst>
            <a:gs pos="0">
              <a:srgbClr val="C0C0C0">
                <a:gamma/>
                <a:shade val="46275"/>
                <a:invGamma/>
              </a:srgbClr>
            </a:gs>
            <a:gs pos="50000">
              <a:srgbClr val="C0C0C0"/>
            </a:gs>
            <a:gs pos="100000">
              <a:srgbClr val="C0C0C0">
                <a:gamma/>
                <a:shade val="4627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it-IT"/>
        </a:p>
      </c:txPr>
    </c:legend>
    <c:plotVisOnly val="1"/>
    <c:dispBlanksAs val="gap"/>
    <c:showDLblsOverMax val="0"/>
  </c:chart>
  <c:spPr>
    <a:gradFill rotWithShape="0">
      <a:gsLst>
        <a:gs pos="0">
          <a:srgbClr val="CCFFFF"/>
        </a:gs>
        <a:gs pos="100000">
          <a:srgbClr val="CCFFFF">
            <a:gamma/>
            <a:shade val="46275"/>
            <a:invGamma/>
          </a:srgbClr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1" l="0.75000000000001166" r="0.75000000000001166" t="1" header="0.5" footer="0.5"/>
    <c:pageSetup paperSize="9" orientation="landscape" horizontalDpi="30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GRAFICI!A1:M32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GRAFICI!A33:M64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GRAFICI!A65:M96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GRAFICI!N1:Z32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GRAFICI!N33:Z64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GRAFICI!N65:Z96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GRAFICI!AA1:AM32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GRAFICI!AA33:AM64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GRAFICI!AA65:AM96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0</xdr:row>
      <xdr:rowOff>66675</xdr:rowOff>
    </xdr:from>
    <xdr:to>
      <xdr:col>5</xdr:col>
      <xdr:colOff>1724025</xdr:colOff>
      <xdr:row>1</xdr:row>
      <xdr:rowOff>219075</xdr:rowOff>
    </xdr:to>
    <xdr:sp macro="" textlink="">
      <xdr:nvSpPr>
        <xdr:cNvPr id="2050" name="Oval 2">
          <a:hlinkClick xmlns:r="http://schemas.openxmlformats.org/officeDocument/2006/relationships" r:id="rId1" tooltip="Vedi Grafico"/>
        </xdr:cNvPr>
        <xdr:cNvSpPr>
          <a:spLocks noChangeArrowheads="1"/>
        </xdr:cNvSpPr>
      </xdr:nvSpPr>
      <xdr:spPr bwMode="auto">
        <a:xfrm>
          <a:off x="6057900" y="66675"/>
          <a:ext cx="1524000" cy="476250"/>
        </a:xfrm>
        <a:prstGeom prst="ellipse">
          <a:avLst/>
        </a:prstGeom>
        <a:gradFill rotWithShape="1">
          <a:gsLst>
            <a:gs pos="0">
              <a:srgbClr val="FFFF99">
                <a:gamma/>
                <a:shade val="46275"/>
                <a:invGamma/>
              </a:srgbClr>
            </a:gs>
            <a:gs pos="50000">
              <a:srgbClr val="FFFF99"/>
            </a:gs>
            <a:gs pos="100000">
              <a:srgbClr val="FFFF99">
                <a:gamma/>
                <a:shade val="46275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GRAFICO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13</xdr:col>
      <xdr:colOff>0</xdr:colOff>
      <xdr:row>63</xdr:row>
      <xdr:rowOff>0</xdr:rowOff>
    </xdr:to>
    <xdr:graphicFrame macro="">
      <xdr:nvGraphicFramePr>
        <xdr:cNvPr id="114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13</xdr:col>
      <xdr:colOff>0</xdr:colOff>
      <xdr:row>95</xdr:row>
      <xdr:rowOff>0</xdr:rowOff>
    </xdr:to>
    <xdr:graphicFrame macro="">
      <xdr:nvGraphicFramePr>
        <xdr:cNvPr id="114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26</xdr:col>
      <xdr:colOff>0</xdr:colOff>
      <xdr:row>31</xdr:row>
      <xdr:rowOff>0</xdr:rowOff>
    </xdr:to>
    <xdr:graphicFrame macro="">
      <xdr:nvGraphicFramePr>
        <xdr:cNvPr id="115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</xdr:colOff>
      <xdr:row>32</xdr:row>
      <xdr:rowOff>0</xdr:rowOff>
    </xdr:from>
    <xdr:to>
      <xdr:col>26</xdr:col>
      <xdr:colOff>0</xdr:colOff>
      <xdr:row>63</xdr:row>
      <xdr:rowOff>0</xdr:rowOff>
    </xdr:to>
    <xdr:graphicFrame macro="">
      <xdr:nvGraphicFramePr>
        <xdr:cNvPr id="115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64</xdr:row>
      <xdr:rowOff>0</xdr:rowOff>
    </xdr:from>
    <xdr:to>
      <xdr:col>26</xdr:col>
      <xdr:colOff>0</xdr:colOff>
      <xdr:row>95</xdr:row>
      <xdr:rowOff>0</xdr:rowOff>
    </xdr:to>
    <xdr:graphicFrame macro="">
      <xdr:nvGraphicFramePr>
        <xdr:cNvPr id="115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0</xdr:colOff>
      <xdr:row>0</xdr:row>
      <xdr:rowOff>0</xdr:rowOff>
    </xdr:from>
    <xdr:to>
      <xdr:col>39</xdr:col>
      <xdr:colOff>0</xdr:colOff>
      <xdr:row>31</xdr:row>
      <xdr:rowOff>0</xdr:rowOff>
    </xdr:to>
    <xdr:graphicFrame macro="">
      <xdr:nvGraphicFramePr>
        <xdr:cNvPr id="115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31</xdr:row>
      <xdr:rowOff>0</xdr:rowOff>
    </xdr:to>
    <xdr:graphicFrame macro="">
      <xdr:nvGraphicFramePr>
        <xdr:cNvPr id="115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9525</xdr:colOff>
      <xdr:row>32</xdr:row>
      <xdr:rowOff>9525</xdr:rowOff>
    </xdr:from>
    <xdr:to>
      <xdr:col>39</xdr:col>
      <xdr:colOff>0</xdr:colOff>
      <xdr:row>63</xdr:row>
      <xdr:rowOff>0</xdr:rowOff>
    </xdr:to>
    <xdr:graphicFrame macro="">
      <xdr:nvGraphicFramePr>
        <xdr:cNvPr id="115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0</xdr:colOff>
      <xdr:row>64</xdr:row>
      <xdr:rowOff>0</xdr:rowOff>
    </xdr:from>
    <xdr:to>
      <xdr:col>39</xdr:col>
      <xdr:colOff>0</xdr:colOff>
      <xdr:row>95</xdr:row>
      <xdr:rowOff>0</xdr:rowOff>
    </xdr:to>
    <xdr:graphicFrame macro="">
      <xdr:nvGraphicFramePr>
        <xdr:cNvPr id="115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0</xdr:row>
      <xdr:rowOff>66675</xdr:rowOff>
    </xdr:from>
    <xdr:to>
      <xdr:col>5</xdr:col>
      <xdr:colOff>1724025</xdr:colOff>
      <xdr:row>1</xdr:row>
      <xdr:rowOff>219075</xdr:rowOff>
    </xdr:to>
    <xdr:sp macro="" textlink="">
      <xdr:nvSpPr>
        <xdr:cNvPr id="3076" name="Oval 4">
          <a:hlinkClick xmlns:r="http://schemas.openxmlformats.org/officeDocument/2006/relationships" r:id="rId1" tooltip="Vedi Grafico"/>
        </xdr:cNvPr>
        <xdr:cNvSpPr>
          <a:spLocks noChangeArrowheads="1"/>
        </xdr:cNvSpPr>
      </xdr:nvSpPr>
      <xdr:spPr bwMode="auto">
        <a:xfrm>
          <a:off x="6057900" y="66675"/>
          <a:ext cx="1524000" cy="476250"/>
        </a:xfrm>
        <a:prstGeom prst="ellipse">
          <a:avLst/>
        </a:prstGeom>
        <a:gradFill rotWithShape="1">
          <a:gsLst>
            <a:gs pos="0">
              <a:srgbClr val="FFFF99">
                <a:gamma/>
                <a:shade val="46275"/>
                <a:invGamma/>
              </a:srgbClr>
            </a:gs>
            <a:gs pos="50000">
              <a:srgbClr val="FFFF99"/>
            </a:gs>
            <a:gs pos="100000">
              <a:srgbClr val="FFFF99">
                <a:gamma/>
                <a:shade val="46275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GRAFICO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57150</xdr:rowOff>
    </xdr:from>
    <xdr:to>
      <xdr:col>5</xdr:col>
      <xdr:colOff>1752600</xdr:colOff>
      <xdr:row>1</xdr:row>
      <xdr:rowOff>209550</xdr:rowOff>
    </xdr:to>
    <xdr:sp macro="" textlink="">
      <xdr:nvSpPr>
        <xdr:cNvPr id="4098" name="Oval 2">
          <a:hlinkClick xmlns:r="http://schemas.openxmlformats.org/officeDocument/2006/relationships" r:id="rId1" tooltip="Vedi Grafico"/>
        </xdr:cNvPr>
        <xdr:cNvSpPr>
          <a:spLocks noChangeArrowheads="1"/>
        </xdr:cNvSpPr>
      </xdr:nvSpPr>
      <xdr:spPr bwMode="auto">
        <a:xfrm>
          <a:off x="6553200" y="57150"/>
          <a:ext cx="1524000" cy="476250"/>
        </a:xfrm>
        <a:prstGeom prst="ellipse">
          <a:avLst/>
        </a:prstGeom>
        <a:gradFill rotWithShape="1">
          <a:gsLst>
            <a:gs pos="0">
              <a:srgbClr val="FFFF99">
                <a:gamma/>
                <a:shade val="46275"/>
                <a:invGamma/>
              </a:srgbClr>
            </a:gs>
            <a:gs pos="50000">
              <a:srgbClr val="FFFF99"/>
            </a:gs>
            <a:gs pos="100000">
              <a:srgbClr val="FFFF99">
                <a:gamma/>
                <a:shade val="46275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GRAFICO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0</xdr:row>
      <xdr:rowOff>66675</xdr:rowOff>
    </xdr:from>
    <xdr:to>
      <xdr:col>5</xdr:col>
      <xdr:colOff>1743075</xdr:colOff>
      <xdr:row>1</xdr:row>
      <xdr:rowOff>219075</xdr:rowOff>
    </xdr:to>
    <xdr:sp macro="" textlink="">
      <xdr:nvSpPr>
        <xdr:cNvPr id="5122" name="Oval 2">
          <a:hlinkClick xmlns:r="http://schemas.openxmlformats.org/officeDocument/2006/relationships" r:id="rId1" tooltip="Vedi Grafico"/>
        </xdr:cNvPr>
        <xdr:cNvSpPr>
          <a:spLocks noChangeArrowheads="1"/>
        </xdr:cNvSpPr>
      </xdr:nvSpPr>
      <xdr:spPr bwMode="auto">
        <a:xfrm>
          <a:off x="6543675" y="66675"/>
          <a:ext cx="1524000" cy="476250"/>
        </a:xfrm>
        <a:prstGeom prst="ellipse">
          <a:avLst/>
        </a:prstGeom>
        <a:gradFill rotWithShape="1">
          <a:gsLst>
            <a:gs pos="0">
              <a:srgbClr val="CCFFCC">
                <a:gamma/>
                <a:shade val="46275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46275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GRAFICO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0</xdr:row>
      <xdr:rowOff>76200</xdr:rowOff>
    </xdr:from>
    <xdr:to>
      <xdr:col>5</xdr:col>
      <xdr:colOff>1743075</xdr:colOff>
      <xdr:row>1</xdr:row>
      <xdr:rowOff>228600</xdr:rowOff>
    </xdr:to>
    <xdr:sp macro="" textlink="">
      <xdr:nvSpPr>
        <xdr:cNvPr id="6146" name="Oval 2">
          <a:hlinkClick xmlns:r="http://schemas.openxmlformats.org/officeDocument/2006/relationships" r:id="rId1" tooltip="Vedi Grafico"/>
        </xdr:cNvPr>
        <xdr:cNvSpPr>
          <a:spLocks noChangeArrowheads="1"/>
        </xdr:cNvSpPr>
      </xdr:nvSpPr>
      <xdr:spPr bwMode="auto">
        <a:xfrm>
          <a:off x="6543675" y="76200"/>
          <a:ext cx="1524000" cy="476250"/>
        </a:xfrm>
        <a:prstGeom prst="ellipse">
          <a:avLst/>
        </a:prstGeom>
        <a:gradFill rotWithShape="1">
          <a:gsLst>
            <a:gs pos="0">
              <a:srgbClr val="CCFFCC">
                <a:gamma/>
                <a:shade val="46275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46275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GRAFICO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0</xdr:row>
      <xdr:rowOff>85725</xdr:rowOff>
    </xdr:from>
    <xdr:to>
      <xdr:col>5</xdr:col>
      <xdr:colOff>1714500</xdr:colOff>
      <xdr:row>1</xdr:row>
      <xdr:rowOff>238125</xdr:rowOff>
    </xdr:to>
    <xdr:sp macro="" textlink="">
      <xdr:nvSpPr>
        <xdr:cNvPr id="7170" name="Oval 2">
          <a:hlinkClick xmlns:r="http://schemas.openxmlformats.org/officeDocument/2006/relationships" r:id="rId1" tooltip="Vedi Grafico"/>
        </xdr:cNvPr>
        <xdr:cNvSpPr>
          <a:spLocks noChangeArrowheads="1"/>
        </xdr:cNvSpPr>
      </xdr:nvSpPr>
      <xdr:spPr bwMode="auto">
        <a:xfrm>
          <a:off x="6515100" y="85725"/>
          <a:ext cx="1524000" cy="476250"/>
        </a:xfrm>
        <a:prstGeom prst="ellipse">
          <a:avLst/>
        </a:prstGeom>
        <a:gradFill rotWithShape="1">
          <a:gsLst>
            <a:gs pos="0">
              <a:srgbClr val="CCFFCC">
                <a:gamma/>
                <a:shade val="46275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46275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GRAFICO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0</xdr:row>
      <xdr:rowOff>66675</xdr:rowOff>
    </xdr:from>
    <xdr:to>
      <xdr:col>5</xdr:col>
      <xdr:colOff>1724025</xdr:colOff>
      <xdr:row>1</xdr:row>
      <xdr:rowOff>219075</xdr:rowOff>
    </xdr:to>
    <xdr:sp macro="" textlink="">
      <xdr:nvSpPr>
        <xdr:cNvPr id="8194" name="Oval 2">
          <a:hlinkClick xmlns:r="http://schemas.openxmlformats.org/officeDocument/2006/relationships" r:id="rId1" tooltip="Vedi Grafico"/>
        </xdr:cNvPr>
        <xdr:cNvSpPr>
          <a:spLocks noChangeArrowheads="1"/>
        </xdr:cNvSpPr>
      </xdr:nvSpPr>
      <xdr:spPr bwMode="auto">
        <a:xfrm>
          <a:off x="6057900" y="66675"/>
          <a:ext cx="1524000" cy="476250"/>
        </a:xfrm>
        <a:prstGeom prst="ellipse">
          <a:avLst/>
        </a:prstGeom>
        <a:gradFill rotWithShape="1">
          <a:gsLst>
            <a:gs pos="0">
              <a:srgbClr val="CCFFFF">
                <a:gamma/>
                <a:shade val="46275"/>
                <a:invGamma/>
              </a:srgbClr>
            </a:gs>
            <a:gs pos="50000">
              <a:srgbClr val="CCFFFF"/>
            </a:gs>
            <a:gs pos="100000">
              <a:srgbClr val="CCFFFF">
                <a:gamma/>
                <a:shade val="46275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GRAFICO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0</xdr:row>
      <xdr:rowOff>66675</xdr:rowOff>
    </xdr:from>
    <xdr:to>
      <xdr:col>5</xdr:col>
      <xdr:colOff>1724025</xdr:colOff>
      <xdr:row>1</xdr:row>
      <xdr:rowOff>219075</xdr:rowOff>
    </xdr:to>
    <xdr:sp macro="" textlink="">
      <xdr:nvSpPr>
        <xdr:cNvPr id="9218" name="Oval 2">
          <a:hlinkClick xmlns:r="http://schemas.openxmlformats.org/officeDocument/2006/relationships" r:id="rId1" tooltip="Vedi Grafico"/>
        </xdr:cNvPr>
        <xdr:cNvSpPr>
          <a:spLocks noChangeArrowheads="1"/>
        </xdr:cNvSpPr>
      </xdr:nvSpPr>
      <xdr:spPr bwMode="auto">
        <a:xfrm>
          <a:off x="6057900" y="66675"/>
          <a:ext cx="1524000" cy="476250"/>
        </a:xfrm>
        <a:prstGeom prst="ellipse">
          <a:avLst/>
        </a:prstGeom>
        <a:gradFill rotWithShape="1">
          <a:gsLst>
            <a:gs pos="0">
              <a:srgbClr val="CCFFFF">
                <a:gamma/>
                <a:shade val="46275"/>
                <a:invGamma/>
              </a:srgbClr>
            </a:gs>
            <a:gs pos="50000">
              <a:srgbClr val="CCFFFF"/>
            </a:gs>
            <a:gs pos="100000">
              <a:srgbClr val="CCFFFF">
                <a:gamma/>
                <a:shade val="46275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GRAFICO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0</xdr:row>
      <xdr:rowOff>66675</xdr:rowOff>
    </xdr:from>
    <xdr:to>
      <xdr:col>5</xdr:col>
      <xdr:colOff>1724025</xdr:colOff>
      <xdr:row>1</xdr:row>
      <xdr:rowOff>219075</xdr:rowOff>
    </xdr:to>
    <xdr:sp macro="" textlink="">
      <xdr:nvSpPr>
        <xdr:cNvPr id="10242" name="Oval 2">
          <a:hlinkClick xmlns:r="http://schemas.openxmlformats.org/officeDocument/2006/relationships" r:id="rId1" tooltip="Vedi Grafico"/>
        </xdr:cNvPr>
        <xdr:cNvSpPr>
          <a:spLocks noChangeArrowheads="1"/>
        </xdr:cNvSpPr>
      </xdr:nvSpPr>
      <xdr:spPr bwMode="auto">
        <a:xfrm>
          <a:off x="6057900" y="66675"/>
          <a:ext cx="1524000" cy="476250"/>
        </a:xfrm>
        <a:prstGeom prst="ellipse">
          <a:avLst/>
        </a:prstGeom>
        <a:gradFill rotWithShape="1">
          <a:gsLst>
            <a:gs pos="0">
              <a:srgbClr val="CCFFFF">
                <a:gamma/>
                <a:shade val="46275"/>
                <a:invGamma/>
              </a:srgbClr>
            </a:gs>
            <a:gs pos="50000">
              <a:srgbClr val="CCFFFF"/>
            </a:gs>
            <a:gs pos="100000">
              <a:srgbClr val="CCFFFF">
                <a:gamma/>
                <a:shade val="46275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GRAFICO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C25"/>
  <sheetViews>
    <sheetView showGridLines="0" showRowColHeaders="0" zoomScaleNormal="100" workbookViewId="0">
      <pane xSplit="3" ySplit="25" topLeftCell="D26" activePane="bottomRight" state="frozen"/>
      <selection pane="topRight" activeCell="D1" sqref="D1"/>
      <selection pane="bottomLeft" activeCell="A26" sqref="A26"/>
      <selection pane="bottomRight" activeCell="B1" sqref="B1:B2"/>
    </sheetView>
  </sheetViews>
  <sheetFormatPr defaultRowHeight="15.75"/>
  <cols>
    <col min="1" max="1" width="3.625" customWidth="1"/>
    <col min="2" max="2" width="150.625" customWidth="1"/>
    <col min="3" max="3" width="3.625" customWidth="1"/>
  </cols>
  <sheetData>
    <row r="1" spans="1:3">
      <c r="A1" s="143"/>
      <c r="B1" s="147" t="s">
        <v>28</v>
      </c>
      <c r="C1" s="143"/>
    </row>
    <row r="2" spans="1:3">
      <c r="A2" s="143"/>
      <c r="B2" s="147"/>
      <c r="C2" s="143"/>
    </row>
    <row r="3" spans="1:3" ht="23.1" customHeight="1">
      <c r="A3" s="143"/>
      <c r="B3" s="30" t="s">
        <v>55</v>
      </c>
      <c r="C3" s="143"/>
    </row>
    <row r="4" spans="1:3" ht="23.1" customHeight="1">
      <c r="A4" s="143"/>
      <c r="B4" s="31"/>
      <c r="C4" s="143"/>
    </row>
    <row r="5" spans="1:3" ht="23.1" customHeight="1">
      <c r="A5" s="143"/>
      <c r="B5" s="32" t="s">
        <v>36</v>
      </c>
      <c r="C5" s="143"/>
    </row>
    <row r="6" spans="1:3" ht="23.1" customHeight="1">
      <c r="A6" s="143"/>
      <c r="B6" s="32"/>
      <c r="C6" s="143"/>
    </row>
    <row r="7" spans="1:3" ht="23.1" customHeight="1">
      <c r="A7" s="143"/>
      <c r="B7" s="32" t="s">
        <v>40</v>
      </c>
      <c r="C7" s="143"/>
    </row>
    <row r="8" spans="1:3" ht="23.1" customHeight="1">
      <c r="A8" s="143"/>
      <c r="B8" s="32"/>
      <c r="C8" s="143"/>
    </row>
    <row r="9" spans="1:3" ht="23.1" customHeight="1">
      <c r="A9" s="143"/>
      <c r="B9" s="32" t="s">
        <v>41</v>
      </c>
      <c r="C9" s="143"/>
    </row>
    <row r="10" spans="1:3" ht="23.1" customHeight="1">
      <c r="A10" s="143"/>
      <c r="B10" s="32"/>
      <c r="C10" s="143"/>
    </row>
    <row r="11" spans="1:3" ht="23.1" customHeight="1">
      <c r="A11" s="143"/>
      <c r="B11" s="30" t="s">
        <v>30</v>
      </c>
      <c r="C11" s="143"/>
    </row>
    <row r="12" spans="1:3" ht="23.1" customHeight="1">
      <c r="A12" s="143"/>
      <c r="B12" s="30"/>
      <c r="C12" s="143"/>
    </row>
    <row r="13" spans="1:3" ht="23.1" customHeight="1">
      <c r="A13" s="143"/>
      <c r="B13" s="30" t="s">
        <v>29</v>
      </c>
      <c r="C13" s="143"/>
    </row>
    <row r="14" spans="1:3" ht="23.1" customHeight="1">
      <c r="A14" s="143"/>
      <c r="B14" s="30"/>
      <c r="C14" s="143"/>
    </row>
    <row r="15" spans="1:3" ht="23.1" customHeight="1">
      <c r="A15" s="143"/>
      <c r="B15" s="30" t="s">
        <v>39</v>
      </c>
      <c r="C15" s="143"/>
    </row>
    <row r="16" spans="1:3" ht="23.1" customHeight="1">
      <c r="A16" s="143"/>
      <c r="B16" s="30"/>
      <c r="C16" s="143"/>
    </row>
    <row r="17" spans="1:3" ht="23.1" customHeight="1">
      <c r="A17" s="143"/>
      <c r="B17" s="30" t="s">
        <v>37</v>
      </c>
      <c r="C17" s="143"/>
    </row>
    <row r="18" spans="1:3" ht="23.1" customHeight="1">
      <c r="A18" s="143"/>
      <c r="B18" s="30"/>
      <c r="C18" s="143"/>
    </row>
    <row r="19" spans="1:3" ht="23.1" customHeight="1">
      <c r="A19" s="143"/>
      <c r="B19" s="37" t="s">
        <v>38</v>
      </c>
      <c r="C19" s="143"/>
    </row>
    <row r="20" spans="1:3">
      <c r="A20" s="143"/>
      <c r="B20" s="148" t="s">
        <v>56</v>
      </c>
      <c r="C20" s="143"/>
    </row>
    <row r="21" spans="1:3">
      <c r="A21" s="143"/>
      <c r="B21" s="148"/>
      <c r="C21" s="143"/>
    </row>
    <row r="22" spans="1:3">
      <c r="A22" s="143"/>
      <c r="B22" s="149" t="s">
        <v>58</v>
      </c>
      <c r="C22" s="143"/>
    </row>
    <row r="23" spans="1:3">
      <c r="A23" s="143"/>
      <c r="B23" s="149"/>
      <c r="C23" s="143"/>
    </row>
    <row r="24" spans="1:3">
      <c r="A24" s="143"/>
      <c r="B24" s="143"/>
      <c r="C24" s="143"/>
    </row>
    <row r="25" spans="1:3">
      <c r="A25" s="143"/>
      <c r="B25" s="143"/>
      <c r="C25" s="143"/>
    </row>
  </sheetData>
  <sheetProtection sheet="1" objects="1" scenarios="1" selectLockedCells="1"/>
  <mergeCells count="3">
    <mergeCell ref="B1:B2"/>
    <mergeCell ref="B20:B21"/>
    <mergeCell ref="B22:B23"/>
  </mergeCells>
  <pageMargins left="0" right="0" top="0.78740157480314965" bottom="0" header="0.31496062992125984" footer="0.31496062992125984"/>
  <pageSetup paperSize="9" scale="8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H41"/>
  <sheetViews>
    <sheetView showGridLines="0" showRowColHeaders="0" workbookViewId="0">
      <pane xSplit="10" ySplit="23" topLeftCell="K24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RowHeight="20.25"/>
  <cols>
    <col min="1" max="2" width="10.625" customWidth="1"/>
    <col min="3" max="3" width="40.625" customWidth="1"/>
    <col min="4" max="5" width="25.625" style="7" customWidth="1"/>
    <col min="6" max="6" width="25.625" style="8" customWidth="1"/>
    <col min="7" max="7" width="10.625" style="1" customWidth="1"/>
    <col min="8" max="8" width="10.625" customWidth="1"/>
  </cols>
  <sheetData>
    <row r="1" spans="1:8" ht="25.5">
      <c r="A1" s="74"/>
      <c r="B1" s="74"/>
      <c r="C1" s="75" t="s">
        <v>20</v>
      </c>
      <c r="D1" s="144" t="s">
        <v>6</v>
      </c>
      <c r="E1" s="103"/>
      <c r="F1" s="104"/>
      <c r="G1" s="77"/>
      <c r="H1" s="74"/>
    </row>
    <row r="2" spans="1:8" ht="24.95" customHeight="1">
      <c r="A2" s="74"/>
      <c r="B2" s="74"/>
      <c r="C2" s="78" t="s">
        <v>21</v>
      </c>
      <c r="D2" s="146"/>
      <c r="E2" s="79"/>
      <c r="F2" s="105"/>
      <c r="G2" s="77"/>
      <c r="H2" s="74"/>
    </row>
    <row r="3" spans="1:8" ht="22.5">
      <c r="A3" s="74"/>
      <c r="B3" s="74"/>
      <c r="C3" s="81" t="s">
        <v>4</v>
      </c>
      <c r="D3" s="82" t="s">
        <v>1</v>
      </c>
      <c r="E3" s="83" t="s">
        <v>2</v>
      </c>
      <c r="F3" s="106" t="s">
        <v>3</v>
      </c>
      <c r="G3" s="77"/>
      <c r="H3" s="74"/>
    </row>
    <row r="4" spans="1:8" ht="24.95" customHeight="1">
      <c r="A4" s="74"/>
      <c r="B4" s="74"/>
      <c r="C4" s="85"/>
      <c r="D4" s="86"/>
      <c r="E4" s="86"/>
      <c r="F4" s="87"/>
      <c r="G4" s="77"/>
      <c r="H4" s="74"/>
    </row>
    <row r="5" spans="1:8" ht="20.100000000000001" customHeight="1">
      <c r="A5" s="74"/>
      <c r="B5" s="74"/>
      <c r="C5" s="136"/>
      <c r="D5" s="42"/>
      <c r="E5" s="88">
        <f>D5/0.75</f>
        <v>0</v>
      </c>
      <c r="F5" s="89" t="str">
        <f>IF(AND(D5="",D2=""),"",D5*$D$2)</f>
        <v/>
      </c>
      <c r="G5" s="77"/>
      <c r="H5" s="74"/>
    </row>
    <row r="6" spans="1:8" ht="20.100000000000001" customHeight="1">
      <c r="A6" s="74"/>
      <c r="B6" s="74"/>
      <c r="C6" s="137"/>
      <c r="D6" s="43"/>
      <c r="E6" s="90">
        <f t="shared" ref="E6:E21" si="0">D6/0.75</f>
        <v>0</v>
      </c>
      <c r="F6" s="91">
        <f t="shared" ref="F6:F21" si="1">IF(AND(D6="",D3=""),"",D6*$D$2)</f>
        <v>0</v>
      </c>
      <c r="G6" s="77"/>
      <c r="H6" s="74"/>
    </row>
    <row r="7" spans="1:8" ht="20.100000000000001" customHeight="1">
      <c r="A7" s="74"/>
      <c r="B7" s="74"/>
      <c r="C7" s="136"/>
      <c r="D7" s="42"/>
      <c r="E7" s="88">
        <f t="shared" si="0"/>
        <v>0</v>
      </c>
      <c r="F7" s="89" t="str">
        <f t="shared" si="1"/>
        <v/>
      </c>
      <c r="G7" s="77"/>
      <c r="H7" s="74"/>
    </row>
    <row r="8" spans="1:8" ht="20.100000000000001" customHeight="1">
      <c r="A8" s="74"/>
      <c r="B8" s="74"/>
      <c r="C8" s="137"/>
      <c r="D8" s="43"/>
      <c r="E8" s="90">
        <f t="shared" si="0"/>
        <v>0</v>
      </c>
      <c r="F8" s="91" t="str">
        <f t="shared" si="1"/>
        <v/>
      </c>
      <c r="G8" s="77"/>
      <c r="H8" s="74"/>
    </row>
    <row r="9" spans="1:8" ht="20.100000000000001" customHeight="1">
      <c r="A9" s="74"/>
      <c r="B9" s="74"/>
      <c r="C9" s="136"/>
      <c r="D9" s="42"/>
      <c r="E9" s="88">
        <f t="shared" si="0"/>
        <v>0</v>
      </c>
      <c r="F9" s="89" t="str">
        <f t="shared" si="1"/>
        <v/>
      </c>
      <c r="G9" s="77"/>
      <c r="H9" s="74"/>
    </row>
    <row r="10" spans="1:8" ht="20.100000000000001" customHeight="1">
      <c r="A10" s="74"/>
      <c r="B10" s="74"/>
      <c r="C10" s="137"/>
      <c r="D10" s="43"/>
      <c r="E10" s="90">
        <f t="shared" si="0"/>
        <v>0</v>
      </c>
      <c r="F10" s="91" t="str">
        <f t="shared" si="1"/>
        <v/>
      </c>
      <c r="G10" s="77"/>
      <c r="H10" s="74"/>
    </row>
    <row r="11" spans="1:8" ht="20.100000000000001" customHeight="1">
      <c r="A11" s="74"/>
      <c r="B11" s="74"/>
      <c r="C11" s="136"/>
      <c r="D11" s="42"/>
      <c r="E11" s="88">
        <f t="shared" si="0"/>
        <v>0</v>
      </c>
      <c r="F11" s="89" t="str">
        <f t="shared" si="1"/>
        <v/>
      </c>
      <c r="G11" s="77"/>
      <c r="H11" s="74"/>
    </row>
    <row r="12" spans="1:8" ht="20.100000000000001" customHeight="1">
      <c r="A12" s="74"/>
      <c r="B12" s="74"/>
      <c r="C12" s="137"/>
      <c r="D12" s="43"/>
      <c r="E12" s="90">
        <f t="shared" si="0"/>
        <v>0</v>
      </c>
      <c r="F12" s="91" t="str">
        <f t="shared" si="1"/>
        <v/>
      </c>
      <c r="G12" s="77"/>
      <c r="H12" s="74"/>
    </row>
    <row r="13" spans="1:8" ht="20.100000000000001" customHeight="1">
      <c r="A13" s="74"/>
      <c r="B13" s="74"/>
      <c r="C13" s="136"/>
      <c r="D13" s="42"/>
      <c r="E13" s="88">
        <f t="shared" si="0"/>
        <v>0</v>
      </c>
      <c r="F13" s="89" t="str">
        <f t="shared" si="1"/>
        <v/>
      </c>
      <c r="G13" s="77"/>
      <c r="H13" s="74"/>
    </row>
    <row r="14" spans="1:8" ht="20.100000000000001" customHeight="1">
      <c r="A14" s="74"/>
      <c r="B14" s="74"/>
      <c r="C14" s="137"/>
      <c r="D14" s="43"/>
      <c r="E14" s="90">
        <f t="shared" si="0"/>
        <v>0</v>
      </c>
      <c r="F14" s="91" t="str">
        <f t="shared" si="1"/>
        <v/>
      </c>
      <c r="G14" s="77"/>
      <c r="H14" s="74"/>
    </row>
    <row r="15" spans="1:8" ht="20.100000000000001" customHeight="1">
      <c r="A15" s="74"/>
      <c r="B15" s="74"/>
      <c r="C15" s="136"/>
      <c r="D15" s="42"/>
      <c r="E15" s="88">
        <f t="shared" si="0"/>
        <v>0</v>
      </c>
      <c r="F15" s="89" t="str">
        <f t="shared" si="1"/>
        <v/>
      </c>
      <c r="G15" s="77"/>
      <c r="H15" s="74"/>
    </row>
    <row r="16" spans="1:8" ht="20.100000000000001" customHeight="1">
      <c r="A16" s="74"/>
      <c r="B16" s="74"/>
      <c r="C16" s="137"/>
      <c r="D16" s="43"/>
      <c r="E16" s="90">
        <f t="shared" si="0"/>
        <v>0</v>
      </c>
      <c r="F16" s="91" t="str">
        <f t="shared" si="1"/>
        <v/>
      </c>
      <c r="G16" s="77"/>
      <c r="H16" s="74"/>
    </row>
    <row r="17" spans="1:8" ht="20.100000000000001" customHeight="1">
      <c r="A17" s="74"/>
      <c r="B17" s="74"/>
      <c r="C17" s="136"/>
      <c r="D17" s="42"/>
      <c r="E17" s="88">
        <f t="shared" si="0"/>
        <v>0</v>
      </c>
      <c r="F17" s="89" t="str">
        <f t="shared" si="1"/>
        <v/>
      </c>
      <c r="G17" s="77"/>
      <c r="H17" s="74"/>
    </row>
    <row r="18" spans="1:8" ht="20.100000000000001" customHeight="1">
      <c r="A18" s="74"/>
      <c r="B18" s="74"/>
      <c r="C18" s="137"/>
      <c r="D18" s="43"/>
      <c r="E18" s="90">
        <f t="shared" si="0"/>
        <v>0</v>
      </c>
      <c r="F18" s="91" t="str">
        <f t="shared" si="1"/>
        <v/>
      </c>
      <c r="G18" s="77"/>
      <c r="H18" s="74"/>
    </row>
    <row r="19" spans="1:8" ht="20.100000000000001" customHeight="1">
      <c r="A19" s="74"/>
      <c r="B19" s="74"/>
      <c r="C19" s="136"/>
      <c r="D19" s="42"/>
      <c r="E19" s="88">
        <f t="shared" si="0"/>
        <v>0</v>
      </c>
      <c r="F19" s="89" t="str">
        <f t="shared" si="1"/>
        <v/>
      </c>
      <c r="G19" s="77"/>
      <c r="H19" s="74"/>
    </row>
    <row r="20" spans="1:8" ht="20.100000000000001" customHeight="1">
      <c r="A20" s="74"/>
      <c r="B20" s="74"/>
      <c r="C20" s="137"/>
      <c r="D20" s="43"/>
      <c r="E20" s="90">
        <f t="shared" si="0"/>
        <v>0</v>
      </c>
      <c r="F20" s="91" t="str">
        <f t="shared" si="1"/>
        <v/>
      </c>
      <c r="G20" s="77"/>
      <c r="H20" s="74"/>
    </row>
    <row r="21" spans="1:8" ht="20.100000000000001" customHeight="1">
      <c r="A21" s="74"/>
      <c r="B21" s="74"/>
      <c r="C21" s="136"/>
      <c r="D21" s="42"/>
      <c r="E21" s="88">
        <f t="shared" si="0"/>
        <v>0</v>
      </c>
      <c r="F21" s="89" t="str">
        <f t="shared" si="1"/>
        <v/>
      </c>
      <c r="G21" s="77"/>
      <c r="H21" s="74"/>
    </row>
    <row r="22" spans="1:8" ht="20.100000000000001" customHeight="1">
      <c r="A22" s="74"/>
      <c r="B22" s="74"/>
      <c r="C22" s="92"/>
      <c r="D22" s="93"/>
      <c r="E22" s="93"/>
      <c r="F22" s="94"/>
      <c r="G22" s="77"/>
      <c r="H22" s="74"/>
    </row>
    <row r="23" spans="1:8" ht="23.25">
      <c r="A23" s="74"/>
      <c r="B23" s="74"/>
      <c r="C23" s="95" t="s">
        <v>0</v>
      </c>
      <c r="D23" s="96">
        <f>SUM(D5:D10)</f>
        <v>0</v>
      </c>
      <c r="E23" s="97">
        <f>SUM(E5:E10)</f>
        <v>0</v>
      </c>
      <c r="F23" s="98">
        <f>SUM(F5:F21)</f>
        <v>0</v>
      </c>
      <c r="G23" s="77"/>
      <c r="H23" s="74"/>
    </row>
    <row r="24" spans="1:8" ht="23.25">
      <c r="A24" s="74"/>
      <c r="B24" s="74"/>
      <c r="C24" s="123"/>
      <c r="D24" s="124"/>
      <c r="E24" s="125"/>
      <c r="F24" s="126"/>
      <c r="G24" s="77"/>
      <c r="H24" s="74"/>
    </row>
    <row r="25" spans="1:8" ht="23.25">
      <c r="A25" s="62"/>
      <c r="B25" s="62"/>
      <c r="C25" s="70"/>
      <c r="D25" s="71"/>
      <c r="E25" s="72"/>
      <c r="F25" s="73"/>
      <c r="G25" s="63"/>
      <c r="H25" s="62"/>
    </row>
    <row r="26" spans="1:8" ht="23.25">
      <c r="C26" s="11"/>
      <c r="D26" s="9"/>
      <c r="E26" s="10"/>
      <c r="F26" s="19"/>
      <c r="G26" s="2"/>
    </row>
    <row r="27" spans="1:8" ht="23.25">
      <c r="C27" s="11"/>
      <c r="D27" s="9"/>
      <c r="E27" s="10"/>
      <c r="F27" s="19"/>
      <c r="G27" s="2"/>
    </row>
    <row r="28" spans="1:8" ht="23.25">
      <c r="C28" s="11"/>
      <c r="D28" s="9"/>
      <c r="E28" s="10"/>
      <c r="F28" s="19"/>
      <c r="G28" s="2"/>
    </row>
    <row r="29" spans="1:8" ht="23.25">
      <c r="C29" s="11"/>
      <c r="D29" s="9"/>
      <c r="E29" s="10"/>
      <c r="F29" s="19"/>
      <c r="G29" s="2"/>
    </row>
    <row r="30" spans="1:8" ht="23.25">
      <c r="C30" s="11"/>
      <c r="D30" s="9"/>
      <c r="E30" s="10"/>
      <c r="F30" s="19"/>
      <c r="G30" s="2"/>
    </row>
    <row r="31" spans="1:8" ht="23.25">
      <c r="C31" s="11"/>
      <c r="D31" s="9"/>
      <c r="E31" s="10"/>
      <c r="F31" s="19"/>
      <c r="G31" s="2"/>
    </row>
    <row r="32" spans="1:8" ht="23.25">
      <c r="C32" s="11"/>
      <c r="D32" s="9"/>
      <c r="E32" s="10"/>
      <c r="F32" s="19"/>
      <c r="G32" s="2"/>
    </row>
    <row r="33" spans="3:7" ht="23.25">
      <c r="C33" s="11"/>
      <c r="D33" s="9"/>
      <c r="E33" s="10"/>
      <c r="F33" s="19"/>
      <c r="G33" s="2"/>
    </row>
    <row r="34" spans="3:7">
      <c r="C34" s="4"/>
      <c r="D34" s="6"/>
      <c r="F34" s="18"/>
      <c r="G34" s="2"/>
    </row>
    <row r="35" spans="3:7">
      <c r="C35" s="3"/>
      <c r="D35" s="5"/>
      <c r="E35" s="5"/>
      <c r="F35" s="18"/>
      <c r="G35" s="2"/>
    </row>
    <row r="36" spans="3:7">
      <c r="F36" s="17"/>
    </row>
    <row r="37" spans="3:7">
      <c r="F37" s="17"/>
    </row>
    <row r="38" spans="3:7">
      <c r="F38" s="17"/>
    </row>
    <row r="39" spans="3:7">
      <c r="F39" s="17"/>
    </row>
    <row r="40" spans="3:7">
      <c r="F40" s="17"/>
    </row>
    <row r="41" spans="3:7">
      <c r="D41" s="16"/>
      <c r="F41" s="17"/>
    </row>
  </sheetData>
  <sheetProtection sheet="1" objects="1" scenarios="1" selectLockedCells="1"/>
  <phoneticPr fontId="0" type="noConversion"/>
  <dataValidations count="1">
    <dataValidation type="list" allowBlank="1" showInputMessage="1" showErrorMessage="1" sqref="C5:C21">
      <formula1>Lista</formula1>
    </dataValidation>
  </dataValidations>
  <pageMargins left="1.1811023622047245" right="0" top="1.1811023622047245" bottom="0.98425196850393704" header="0.51181102362204722" footer="0.51181102362204722"/>
  <pageSetup paperSize="9" scale="110" orientation="landscape" horizontalDpi="4294967293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H42"/>
  <sheetViews>
    <sheetView showGridLines="0" showRowColHeaders="0" workbookViewId="0">
      <pane xSplit="10" ySplit="23" topLeftCell="K24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RowHeight="20.25"/>
  <cols>
    <col min="1" max="2" width="10.625" customWidth="1"/>
    <col min="3" max="3" width="40.625" customWidth="1"/>
    <col min="4" max="5" width="25.625" style="7" customWidth="1"/>
    <col min="6" max="6" width="25.625" style="8" customWidth="1"/>
    <col min="7" max="7" width="10.625" style="1" customWidth="1"/>
    <col min="8" max="8" width="10.625" customWidth="1"/>
  </cols>
  <sheetData>
    <row r="1" spans="1:8" ht="25.5">
      <c r="A1" s="74"/>
      <c r="B1" s="74"/>
      <c r="C1" s="75" t="s">
        <v>22</v>
      </c>
      <c r="D1" s="144" t="s">
        <v>6</v>
      </c>
      <c r="E1" s="103"/>
      <c r="F1" s="104"/>
      <c r="G1" s="77"/>
      <c r="H1" s="74"/>
    </row>
    <row r="2" spans="1:8" ht="24.95" customHeight="1">
      <c r="A2" s="74"/>
      <c r="B2" s="74"/>
      <c r="C2" s="78" t="s">
        <v>23</v>
      </c>
      <c r="D2" s="146"/>
      <c r="E2" s="79"/>
      <c r="F2" s="105"/>
      <c r="G2" s="77"/>
      <c r="H2" s="74"/>
    </row>
    <row r="3" spans="1:8" ht="22.5">
      <c r="A3" s="74"/>
      <c r="B3" s="74"/>
      <c r="C3" s="81" t="s">
        <v>4</v>
      </c>
      <c r="D3" s="82" t="s">
        <v>1</v>
      </c>
      <c r="E3" s="83" t="s">
        <v>2</v>
      </c>
      <c r="F3" s="106" t="s">
        <v>3</v>
      </c>
      <c r="G3" s="77"/>
      <c r="H3" s="74"/>
    </row>
    <row r="4" spans="1:8" ht="24.95" customHeight="1">
      <c r="A4" s="74"/>
      <c r="B4" s="74"/>
      <c r="C4" s="85"/>
      <c r="D4" s="86"/>
      <c r="E4" s="86"/>
      <c r="F4" s="87"/>
      <c r="G4" s="77"/>
      <c r="H4" s="74"/>
    </row>
    <row r="5" spans="1:8" ht="20.100000000000001" customHeight="1">
      <c r="A5" s="74"/>
      <c r="B5" s="74"/>
      <c r="C5" s="136"/>
      <c r="D5" s="42"/>
      <c r="E5" s="88">
        <f>D5/0.75</f>
        <v>0</v>
      </c>
      <c r="F5" s="89" t="str">
        <f>IF(AND(D5="",D2=""),"",D5*$D$2)</f>
        <v/>
      </c>
      <c r="G5" s="77"/>
      <c r="H5" s="74"/>
    </row>
    <row r="6" spans="1:8" ht="20.100000000000001" customHeight="1">
      <c r="A6" s="74"/>
      <c r="B6" s="74"/>
      <c r="C6" s="137"/>
      <c r="D6" s="43"/>
      <c r="E6" s="90">
        <f t="shared" ref="E6:E21" si="0">D6/0.75</f>
        <v>0</v>
      </c>
      <c r="F6" s="91">
        <f t="shared" ref="F6:F21" si="1">IF(AND(D6="",D3=""),"",D6*$D$2)</f>
        <v>0</v>
      </c>
      <c r="G6" s="77"/>
      <c r="H6" s="74"/>
    </row>
    <row r="7" spans="1:8" ht="20.100000000000001" customHeight="1">
      <c r="A7" s="74"/>
      <c r="B7" s="74"/>
      <c r="C7" s="136"/>
      <c r="D7" s="42"/>
      <c r="E7" s="88">
        <f t="shared" si="0"/>
        <v>0</v>
      </c>
      <c r="F7" s="89" t="str">
        <f t="shared" si="1"/>
        <v/>
      </c>
      <c r="G7" s="77"/>
      <c r="H7" s="74"/>
    </row>
    <row r="8" spans="1:8" ht="20.100000000000001" customHeight="1">
      <c r="A8" s="74"/>
      <c r="B8" s="74"/>
      <c r="C8" s="137"/>
      <c r="D8" s="43"/>
      <c r="E8" s="90">
        <f t="shared" si="0"/>
        <v>0</v>
      </c>
      <c r="F8" s="91" t="str">
        <f t="shared" si="1"/>
        <v/>
      </c>
      <c r="G8" s="77"/>
      <c r="H8" s="74"/>
    </row>
    <row r="9" spans="1:8" ht="20.100000000000001" customHeight="1">
      <c r="A9" s="74"/>
      <c r="B9" s="74"/>
      <c r="C9" s="136"/>
      <c r="D9" s="42"/>
      <c r="E9" s="88">
        <f t="shared" si="0"/>
        <v>0</v>
      </c>
      <c r="F9" s="89" t="str">
        <f t="shared" si="1"/>
        <v/>
      </c>
      <c r="G9" s="77"/>
      <c r="H9" s="74"/>
    </row>
    <row r="10" spans="1:8" ht="20.100000000000001" customHeight="1">
      <c r="A10" s="74"/>
      <c r="B10" s="74"/>
      <c r="C10" s="137"/>
      <c r="D10" s="43"/>
      <c r="E10" s="90">
        <f t="shared" si="0"/>
        <v>0</v>
      </c>
      <c r="F10" s="91" t="str">
        <f t="shared" si="1"/>
        <v/>
      </c>
      <c r="G10" s="77"/>
      <c r="H10" s="74"/>
    </row>
    <row r="11" spans="1:8" ht="20.100000000000001" customHeight="1">
      <c r="A11" s="74"/>
      <c r="B11" s="74"/>
      <c r="C11" s="136"/>
      <c r="D11" s="42"/>
      <c r="E11" s="88">
        <f t="shared" si="0"/>
        <v>0</v>
      </c>
      <c r="F11" s="89" t="str">
        <f t="shared" si="1"/>
        <v/>
      </c>
      <c r="G11" s="77"/>
      <c r="H11" s="74"/>
    </row>
    <row r="12" spans="1:8" ht="20.100000000000001" customHeight="1">
      <c r="A12" s="74"/>
      <c r="B12" s="74"/>
      <c r="C12" s="137"/>
      <c r="D12" s="43"/>
      <c r="E12" s="90">
        <f t="shared" si="0"/>
        <v>0</v>
      </c>
      <c r="F12" s="91" t="str">
        <f t="shared" si="1"/>
        <v/>
      </c>
      <c r="G12" s="77"/>
      <c r="H12" s="74"/>
    </row>
    <row r="13" spans="1:8" ht="20.100000000000001" customHeight="1">
      <c r="A13" s="74"/>
      <c r="B13" s="74"/>
      <c r="C13" s="136"/>
      <c r="D13" s="42"/>
      <c r="E13" s="88">
        <f t="shared" si="0"/>
        <v>0</v>
      </c>
      <c r="F13" s="89" t="str">
        <f t="shared" si="1"/>
        <v/>
      </c>
      <c r="G13" s="77"/>
      <c r="H13" s="74"/>
    </row>
    <row r="14" spans="1:8" ht="20.100000000000001" customHeight="1">
      <c r="A14" s="74"/>
      <c r="B14" s="74"/>
      <c r="C14" s="137"/>
      <c r="D14" s="43"/>
      <c r="E14" s="90">
        <f t="shared" si="0"/>
        <v>0</v>
      </c>
      <c r="F14" s="91" t="str">
        <f t="shared" si="1"/>
        <v/>
      </c>
      <c r="G14" s="77"/>
      <c r="H14" s="74"/>
    </row>
    <row r="15" spans="1:8" ht="20.100000000000001" customHeight="1">
      <c r="A15" s="74"/>
      <c r="B15" s="74"/>
      <c r="C15" s="136"/>
      <c r="D15" s="42"/>
      <c r="E15" s="88">
        <f t="shared" si="0"/>
        <v>0</v>
      </c>
      <c r="F15" s="89" t="str">
        <f t="shared" si="1"/>
        <v/>
      </c>
      <c r="G15" s="77"/>
      <c r="H15" s="74"/>
    </row>
    <row r="16" spans="1:8" ht="20.100000000000001" customHeight="1">
      <c r="A16" s="74"/>
      <c r="B16" s="74"/>
      <c r="C16" s="137"/>
      <c r="D16" s="43"/>
      <c r="E16" s="90">
        <f t="shared" si="0"/>
        <v>0</v>
      </c>
      <c r="F16" s="91" t="str">
        <f t="shared" si="1"/>
        <v/>
      </c>
      <c r="G16" s="77"/>
      <c r="H16" s="74"/>
    </row>
    <row r="17" spans="1:8" ht="20.100000000000001" customHeight="1">
      <c r="A17" s="74"/>
      <c r="B17" s="74"/>
      <c r="C17" s="136"/>
      <c r="D17" s="42"/>
      <c r="E17" s="88">
        <f t="shared" si="0"/>
        <v>0</v>
      </c>
      <c r="F17" s="89" t="str">
        <f t="shared" si="1"/>
        <v/>
      </c>
      <c r="G17" s="77"/>
      <c r="H17" s="74"/>
    </row>
    <row r="18" spans="1:8" ht="20.100000000000001" customHeight="1">
      <c r="A18" s="74"/>
      <c r="B18" s="74"/>
      <c r="C18" s="137"/>
      <c r="D18" s="43"/>
      <c r="E18" s="90">
        <f t="shared" si="0"/>
        <v>0</v>
      </c>
      <c r="F18" s="91" t="str">
        <f t="shared" si="1"/>
        <v/>
      </c>
      <c r="G18" s="77"/>
      <c r="H18" s="74"/>
    </row>
    <row r="19" spans="1:8" ht="20.100000000000001" customHeight="1">
      <c r="A19" s="74"/>
      <c r="B19" s="74"/>
      <c r="C19" s="136"/>
      <c r="D19" s="42"/>
      <c r="E19" s="88">
        <f t="shared" si="0"/>
        <v>0</v>
      </c>
      <c r="F19" s="89" t="str">
        <f t="shared" si="1"/>
        <v/>
      </c>
      <c r="G19" s="77"/>
      <c r="H19" s="74"/>
    </row>
    <row r="20" spans="1:8" ht="20.100000000000001" customHeight="1">
      <c r="A20" s="74"/>
      <c r="B20" s="74"/>
      <c r="C20" s="137"/>
      <c r="D20" s="43"/>
      <c r="E20" s="90">
        <f t="shared" si="0"/>
        <v>0</v>
      </c>
      <c r="F20" s="91" t="str">
        <f t="shared" si="1"/>
        <v/>
      </c>
      <c r="G20" s="77"/>
      <c r="H20" s="74"/>
    </row>
    <row r="21" spans="1:8" ht="20.100000000000001" customHeight="1">
      <c r="A21" s="74"/>
      <c r="B21" s="74"/>
      <c r="C21" s="136"/>
      <c r="D21" s="42"/>
      <c r="E21" s="88">
        <f t="shared" si="0"/>
        <v>0</v>
      </c>
      <c r="F21" s="89" t="str">
        <f t="shared" si="1"/>
        <v/>
      </c>
      <c r="G21" s="77"/>
      <c r="H21" s="74"/>
    </row>
    <row r="22" spans="1:8" ht="20.100000000000001" customHeight="1">
      <c r="A22" s="74"/>
      <c r="B22" s="74"/>
      <c r="C22" s="92"/>
      <c r="D22" s="93"/>
      <c r="E22" s="93"/>
      <c r="F22" s="94"/>
      <c r="G22" s="77"/>
      <c r="H22" s="74"/>
    </row>
    <row r="23" spans="1:8" ht="23.25">
      <c r="A23" s="74"/>
      <c r="B23" s="74"/>
      <c r="C23" s="95" t="s">
        <v>0</v>
      </c>
      <c r="D23" s="96">
        <f>SUM(D5:D21)</f>
        <v>0</v>
      </c>
      <c r="E23" s="97">
        <f>SUM(E5:E21)</f>
        <v>0</v>
      </c>
      <c r="F23" s="98">
        <f>SUM(F5:F21)</f>
        <v>0</v>
      </c>
      <c r="G23" s="77"/>
      <c r="H23" s="74"/>
    </row>
    <row r="24" spans="1:8">
      <c r="A24" s="74"/>
      <c r="B24" s="74"/>
      <c r="C24" s="99"/>
      <c r="D24" s="100"/>
      <c r="E24" s="101"/>
      <c r="F24" s="102"/>
      <c r="G24" s="77"/>
      <c r="H24" s="74"/>
    </row>
    <row r="25" spans="1:8">
      <c r="A25" s="62"/>
      <c r="B25" s="62"/>
      <c r="C25" s="64"/>
      <c r="D25" s="65"/>
      <c r="E25" s="66"/>
      <c r="F25" s="67"/>
      <c r="G25" s="63"/>
      <c r="H25" s="62"/>
    </row>
    <row r="26" spans="1:8">
      <c r="C26" s="4"/>
      <c r="D26" s="6"/>
      <c r="F26" s="18"/>
      <c r="G26" s="2"/>
    </row>
    <row r="27" spans="1:8">
      <c r="C27" s="4"/>
      <c r="D27" s="6"/>
      <c r="F27" s="18"/>
      <c r="G27" s="2"/>
    </row>
    <row r="28" spans="1:8">
      <c r="C28" s="4"/>
      <c r="D28" s="6"/>
      <c r="F28" s="18"/>
      <c r="G28" s="2"/>
    </row>
    <row r="29" spans="1:8">
      <c r="C29" s="4"/>
      <c r="D29" s="6"/>
      <c r="F29" s="18"/>
      <c r="G29" s="2"/>
    </row>
    <row r="30" spans="1:8">
      <c r="C30" s="4"/>
      <c r="D30" s="6"/>
      <c r="F30" s="18"/>
      <c r="G30" s="2"/>
    </row>
    <row r="31" spans="1:8">
      <c r="C31" s="4"/>
      <c r="D31" s="6"/>
      <c r="F31" s="18"/>
      <c r="G31" s="2"/>
    </row>
    <row r="32" spans="1:8">
      <c r="C32" s="4"/>
      <c r="D32" s="6"/>
      <c r="F32" s="18"/>
      <c r="G32" s="2"/>
    </row>
    <row r="33" spans="3:7">
      <c r="C33" s="4"/>
      <c r="D33" s="6"/>
      <c r="F33" s="18"/>
      <c r="G33" s="2"/>
    </row>
    <row r="34" spans="3:7">
      <c r="C34" s="4"/>
      <c r="D34" s="6"/>
      <c r="F34" s="18"/>
      <c r="G34" s="2"/>
    </row>
    <row r="35" spans="3:7">
      <c r="C35" s="3"/>
      <c r="D35" s="5"/>
      <c r="E35" s="5"/>
      <c r="F35" s="18"/>
      <c r="G35" s="2"/>
    </row>
    <row r="36" spans="3:7">
      <c r="F36" s="17"/>
    </row>
    <row r="37" spans="3:7">
      <c r="F37" s="17"/>
    </row>
    <row r="38" spans="3:7">
      <c r="F38" s="17"/>
    </row>
    <row r="39" spans="3:7">
      <c r="F39" s="17"/>
    </row>
    <row r="40" spans="3:7">
      <c r="D40" s="16"/>
      <c r="F40" s="17"/>
    </row>
    <row r="41" spans="3:7">
      <c r="F41" s="17"/>
    </row>
    <row r="42" spans="3:7">
      <c r="F42" s="17"/>
    </row>
  </sheetData>
  <sheetProtection sheet="1" objects="1" scenarios="1" selectLockedCells="1"/>
  <phoneticPr fontId="14" type="noConversion"/>
  <dataValidations count="1">
    <dataValidation type="list" allowBlank="1" showInputMessage="1" showErrorMessage="1" sqref="C5:C21">
      <formula1>Lista</formula1>
    </dataValidation>
  </dataValidations>
  <pageMargins left="1.1811023622047245" right="0" top="1.1811023622047245" bottom="0.98425196850393704" header="0.51181102362204722" footer="0.51181102362204722"/>
  <pageSetup paperSize="9" scale="110" orientation="landscape" horizontalDpi="300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H42"/>
  <sheetViews>
    <sheetView showGridLines="0" showRowColHeaders="0" workbookViewId="0">
      <pane xSplit="10" ySplit="23" topLeftCell="K24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RowHeight="20.25"/>
  <cols>
    <col min="1" max="2" width="10.625" customWidth="1"/>
    <col min="3" max="3" width="40.625" customWidth="1"/>
    <col min="4" max="5" width="25.625" style="7" customWidth="1"/>
    <col min="6" max="6" width="25.625" style="8" customWidth="1"/>
    <col min="7" max="7" width="10.625" style="1" customWidth="1"/>
    <col min="8" max="8" width="10.625" customWidth="1"/>
  </cols>
  <sheetData>
    <row r="1" spans="1:8" ht="25.5">
      <c r="A1" s="74"/>
      <c r="B1" s="74"/>
      <c r="C1" s="75" t="s">
        <v>24</v>
      </c>
      <c r="D1" s="144" t="s">
        <v>6</v>
      </c>
      <c r="E1" s="103"/>
      <c r="F1" s="104"/>
      <c r="G1" s="77"/>
      <c r="H1" s="74"/>
    </row>
    <row r="2" spans="1:8" ht="24.95" customHeight="1">
      <c r="A2" s="74"/>
      <c r="B2" s="74"/>
      <c r="C2" s="78" t="s">
        <v>25</v>
      </c>
      <c r="D2" s="146"/>
      <c r="E2" s="79"/>
      <c r="F2" s="105"/>
      <c r="G2" s="77"/>
      <c r="H2" s="74"/>
    </row>
    <row r="3" spans="1:8" ht="22.5">
      <c r="A3" s="74"/>
      <c r="B3" s="74"/>
      <c r="C3" s="81" t="s">
        <v>4</v>
      </c>
      <c r="D3" s="82" t="s">
        <v>1</v>
      </c>
      <c r="E3" s="83" t="s">
        <v>2</v>
      </c>
      <c r="F3" s="106" t="s">
        <v>3</v>
      </c>
      <c r="G3" s="77"/>
      <c r="H3" s="74"/>
    </row>
    <row r="4" spans="1:8" ht="24.95" customHeight="1">
      <c r="A4" s="74"/>
      <c r="B4" s="74"/>
      <c r="C4" s="107"/>
      <c r="D4" s="108"/>
      <c r="E4" s="109"/>
      <c r="F4" s="110"/>
      <c r="G4" s="77"/>
      <c r="H4" s="74"/>
    </row>
    <row r="5" spans="1:8" ht="20.100000000000001" customHeight="1">
      <c r="A5" s="74"/>
      <c r="B5" s="74"/>
      <c r="C5" s="136"/>
      <c r="D5" s="40"/>
      <c r="E5" s="88">
        <f>D5/0.75</f>
        <v>0</v>
      </c>
      <c r="F5" s="111" t="str">
        <f>IF(AND(D5="",D2=""),"",D5*$D$2)</f>
        <v/>
      </c>
      <c r="G5" s="77"/>
      <c r="H5" s="74"/>
    </row>
    <row r="6" spans="1:8" ht="20.100000000000001" customHeight="1">
      <c r="A6" s="74"/>
      <c r="B6" s="74"/>
      <c r="C6" s="137"/>
      <c r="D6" s="41"/>
      <c r="E6" s="90">
        <f t="shared" ref="E6:E21" si="0">D6/0.75</f>
        <v>0</v>
      </c>
      <c r="F6" s="112">
        <f t="shared" ref="F6:F21" si="1">IF(AND(D6="",D3=""),"",D6*$D$2)</f>
        <v>0</v>
      </c>
      <c r="G6" s="77"/>
      <c r="H6" s="74"/>
    </row>
    <row r="7" spans="1:8" ht="20.100000000000001" customHeight="1">
      <c r="A7" s="74"/>
      <c r="B7" s="74"/>
      <c r="C7" s="136"/>
      <c r="D7" s="40"/>
      <c r="E7" s="88">
        <f t="shared" si="0"/>
        <v>0</v>
      </c>
      <c r="F7" s="111" t="str">
        <f t="shared" si="1"/>
        <v/>
      </c>
      <c r="G7" s="77"/>
      <c r="H7" s="74"/>
    </row>
    <row r="8" spans="1:8" ht="20.100000000000001" customHeight="1">
      <c r="A8" s="74"/>
      <c r="B8" s="74"/>
      <c r="C8" s="137"/>
      <c r="D8" s="41"/>
      <c r="E8" s="90">
        <f t="shared" si="0"/>
        <v>0</v>
      </c>
      <c r="F8" s="112" t="str">
        <f t="shared" si="1"/>
        <v/>
      </c>
      <c r="G8" s="77"/>
      <c r="H8" s="74"/>
    </row>
    <row r="9" spans="1:8" ht="20.100000000000001" customHeight="1">
      <c r="A9" s="74"/>
      <c r="B9" s="74"/>
      <c r="C9" s="136"/>
      <c r="D9" s="40"/>
      <c r="E9" s="88">
        <f t="shared" si="0"/>
        <v>0</v>
      </c>
      <c r="F9" s="111" t="str">
        <f t="shared" si="1"/>
        <v/>
      </c>
      <c r="G9" s="77"/>
      <c r="H9" s="74"/>
    </row>
    <row r="10" spans="1:8" ht="20.100000000000001" customHeight="1">
      <c r="A10" s="74"/>
      <c r="B10" s="74"/>
      <c r="C10" s="137"/>
      <c r="D10" s="41"/>
      <c r="E10" s="90">
        <f t="shared" si="0"/>
        <v>0</v>
      </c>
      <c r="F10" s="112" t="str">
        <f t="shared" si="1"/>
        <v/>
      </c>
      <c r="G10" s="77"/>
      <c r="H10" s="74"/>
    </row>
    <row r="11" spans="1:8" ht="20.100000000000001" customHeight="1">
      <c r="A11" s="74"/>
      <c r="B11" s="74"/>
      <c r="C11" s="136"/>
      <c r="D11" s="40"/>
      <c r="E11" s="88">
        <f t="shared" si="0"/>
        <v>0</v>
      </c>
      <c r="F11" s="111" t="str">
        <f t="shared" si="1"/>
        <v/>
      </c>
      <c r="G11" s="77"/>
      <c r="H11" s="74"/>
    </row>
    <row r="12" spans="1:8" ht="20.100000000000001" customHeight="1">
      <c r="A12" s="74"/>
      <c r="B12" s="74"/>
      <c r="C12" s="137"/>
      <c r="D12" s="41"/>
      <c r="E12" s="90">
        <f t="shared" si="0"/>
        <v>0</v>
      </c>
      <c r="F12" s="112" t="str">
        <f t="shared" si="1"/>
        <v/>
      </c>
      <c r="G12" s="77"/>
      <c r="H12" s="74"/>
    </row>
    <row r="13" spans="1:8" ht="20.100000000000001" customHeight="1">
      <c r="A13" s="74"/>
      <c r="B13" s="74"/>
      <c r="C13" s="136"/>
      <c r="D13" s="40"/>
      <c r="E13" s="88">
        <f t="shared" si="0"/>
        <v>0</v>
      </c>
      <c r="F13" s="111" t="str">
        <f t="shared" si="1"/>
        <v/>
      </c>
      <c r="G13" s="77"/>
      <c r="H13" s="74"/>
    </row>
    <row r="14" spans="1:8" ht="20.100000000000001" customHeight="1">
      <c r="A14" s="74"/>
      <c r="B14" s="74"/>
      <c r="C14" s="137"/>
      <c r="D14" s="41"/>
      <c r="E14" s="90">
        <f t="shared" si="0"/>
        <v>0</v>
      </c>
      <c r="F14" s="112" t="str">
        <f t="shared" si="1"/>
        <v/>
      </c>
      <c r="G14" s="77"/>
      <c r="H14" s="74"/>
    </row>
    <row r="15" spans="1:8" ht="20.100000000000001" customHeight="1">
      <c r="A15" s="74"/>
      <c r="B15" s="74"/>
      <c r="C15" s="136"/>
      <c r="D15" s="42"/>
      <c r="E15" s="88">
        <f t="shared" si="0"/>
        <v>0</v>
      </c>
      <c r="F15" s="111" t="str">
        <f t="shared" si="1"/>
        <v/>
      </c>
      <c r="G15" s="77"/>
      <c r="H15" s="74"/>
    </row>
    <row r="16" spans="1:8" ht="20.100000000000001" customHeight="1">
      <c r="A16" s="74"/>
      <c r="B16" s="74"/>
      <c r="C16" s="137"/>
      <c r="D16" s="43"/>
      <c r="E16" s="90">
        <f t="shared" si="0"/>
        <v>0</v>
      </c>
      <c r="F16" s="112" t="str">
        <f t="shared" si="1"/>
        <v/>
      </c>
      <c r="G16" s="77"/>
      <c r="H16" s="74"/>
    </row>
    <row r="17" spans="1:8" ht="20.100000000000001" customHeight="1">
      <c r="A17" s="74"/>
      <c r="B17" s="74"/>
      <c r="C17" s="136"/>
      <c r="D17" s="42"/>
      <c r="E17" s="88">
        <f t="shared" si="0"/>
        <v>0</v>
      </c>
      <c r="F17" s="111" t="str">
        <f t="shared" si="1"/>
        <v/>
      </c>
      <c r="G17" s="77"/>
      <c r="H17" s="74"/>
    </row>
    <row r="18" spans="1:8" ht="20.100000000000001" customHeight="1">
      <c r="A18" s="74"/>
      <c r="B18" s="74"/>
      <c r="C18" s="137"/>
      <c r="D18" s="43"/>
      <c r="E18" s="90">
        <f t="shared" si="0"/>
        <v>0</v>
      </c>
      <c r="F18" s="112" t="str">
        <f t="shared" si="1"/>
        <v/>
      </c>
      <c r="G18" s="77"/>
      <c r="H18" s="74"/>
    </row>
    <row r="19" spans="1:8" ht="20.100000000000001" customHeight="1">
      <c r="A19" s="74"/>
      <c r="B19" s="74"/>
      <c r="C19" s="136"/>
      <c r="D19" s="42"/>
      <c r="E19" s="88">
        <f t="shared" si="0"/>
        <v>0</v>
      </c>
      <c r="F19" s="111" t="str">
        <f t="shared" si="1"/>
        <v/>
      </c>
      <c r="G19" s="77"/>
      <c r="H19" s="74"/>
    </row>
    <row r="20" spans="1:8" ht="20.100000000000001" customHeight="1">
      <c r="A20" s="74"/>
      <c r="B20" s="74"/>
      <c r="C20" s="137"/>
      <c r="D20" s="43"/>
      <c r="E20" s="90">
        <f t="shared" si="0"/>
        <v>0</v>
      </c>
      <c r="F20" s="112" t="str">
        <f t="shared" si="1"/>
        <v/>
      </c>
      <c r="G20" s="77"/>
      <c r="H20" s="74"/>
    </row>
    <row r="21" spans="1:8" ht="20.100000000000001" customHeight="1">
      <c r="A21" s="74"/>
      <c r="B21" s="74"/>
      <c r="C21" s="136"/>
      <c r="D21" s="42"/>
      <c r="E21" s="88">
        <f t="shared" si="0"/>
        <v>0</v>
      </c>
      <c r="F21" s="111" t="str">
        <f t="shared" si="1"/>
        <v/>
      </c>
      <c r="G21" s="77"/>
      <c r="H21" s="74"/>
    </row>
    <row r="22" spans="1:8" ht="20.100000000000001" customHeight="1">
      <c r="A22" s="74"/>
      <c r="B22" s="74"/>
      <c r="C22" s="92"/>
      <c r="D22" s="113"/>
      <c r="E22" s="113"/>
      <c r="F22" s="114"/>
      <c r="G22" s="77"/>
      <c r="H22" s="74"/>
    </row>
    <row r="23" spans="1:8" ht="23.25" customHeight="1">
      <c r="A23" s="74"/>
      <c r="B23" s="74"/>
      <c r="C23" s="115" t="s">
        <v>0</v>
      </c>
      <c r="D23" s="116">
        <f>SUM(D16:D21)</f>
        <v>0</v>
      </c>
      <c r="E23" s="117">
        <f>SUM(E16:E21)</f>
        <v>0</v>
      </c>
      <c r="F23" s="118">
        <f>SUM(F5:F21)</f>
        <v>0</v>
      </c>
      <c r="G23" s="77"/>
      <c r="H23" s="74"/>
    </row>
    <row r="24" spans="1:8">
      <c r="A24" s="74"/>
      <c r="B24" s="74"/>
      <c r="C24" s="119"/>
      <c r="D24" s="120"/>
      <c r="E24" s="121"/>
      <c r="F24" s="122"/>
      <c r="G24" s="77"/>
      <c r="H24" s="74"/>
    </row>
    <row r="25" spans="1:8">
      <c r="A25" s="62"/>
      <c r="B25" s="62"/>
      <c r="C25" s="64"/>
      <c r="D25" s="65"/>
      <c r="E25" s="66"/>
      <c r="F25" s="67"/>
      <c r="G25" s="63"/>
      <c r="H25" s="62"/>
    </row>
    <row r="26" spans="1:8">
      <c r="C26" s="4"/>
      <c r="D26" s="6"/>
      <c r="F26" s="18"/>
      <c r="G26" s="2"/>
    </row>
    <row r="27" spans="1:8">
      <c r="C27" s="4"/>
      <c r="D27" s="6"/>
      <c r="F27" s="18"/>
      <c r="G27" s="2"/>
    </row>
    <row r="28" spans="1:8">
      <c r="C28" s="4"/>
      <c r="D28" s="6"/>
      <c r="F28" s="18"/>
      <c r="G28" s="2"/>
    </row>
    <row r="29" spans="1:8">
      <c r="C29" s="4"/>
      <c r="D29" s="6"/>
      <c r="F29" s="18"/>
      <c r="G29" s="2"/>
    </row>
    <row r="30" spans="1:8">
      <c r="C30" s="4"/>
      <c r="D30" s="6"/>
      <c r="F30" s="18"/>
      <c r="G30" s="2"/>
    </row>
    <row r="31" spans="1:8">
      <c r="C31" s="4"/>
      <c r="D31" s="6"/>
      <c r="F31" s="18"/>
      <c r="G31" s="2"/>
    </row>
    <row r="32" spans="1:8">
      <c r="C32" s="4"/>
      <c r="D32" s="6"/>
      <c r="F32" s="18"/>
      <c r="G32" s="2"/>
    </row>
    <row r="33" spans="3:7">
      <c r="C33" s="4"/>
      <c r="D33" s="6"/>
      <c r="F33" s="18"/>
      <c r="G33" s="2"/>
    </row>
    <row r="34" spans="3:7">
      <c r="C34" s="4"/>
      <c r="D34" s="6"/>
      <c r="F34" s="18"/>
      <c r="G34" s="2"/>
    </row>
    <row r="35" spans="3:7">
      <c r="C35" s="3"/>
      <c r="D35" s="5"/>
      <c r="E35" s="5"/>
      <c r="F35" s="18"/>
      <c r="G35" s="2"/>
    </row>
    <row r="36" spans="3:7">
      <c r="F36" s="17"/>
    </row>
    <row r="37" spans="3:7">
      <c r="F37" s="17"/>
    </row>
    <row r="38" spans="3:7">
      <c r="F38" s="17"/>
    </row>
    <row r="39" spans="3:7">
      <c r="E39" s="16"/>
      <c r="F39" s="17"/>
    </row>
    <row r="40" spans="3:7">
      <c r="F40" s="17"/>
    </row>
    <row r="41" spans="3:7">
      <c r="F41" s="17"/>
    </row>
    <row r="42" spans="3:7">
      <c r="F42" s="17"/>
    </row>
  </sheetData>
  <sheetProtection sheet="1" objects="1" scenarios="1" selectLockedCells="1"/>
  <phoneticPr fontId="14" type="noConversion"/>
  <dataValidations count="1">
    <dataValidation type="list" allowBlank="1" showInputMessage="1" showErrorMessage="1" sqref="C5:C21">
      <formula1>Lista</formula1>
    </dataValidation>
  </dataValidations>
  <pageMargins left="1.1811023622047245" right="0.98425196850393704" top="1.1811023622047245" bottom="0" header="0.51181102362204722" footer="0.51181102362204722"/>
  <pageSetup paperSize="9" scale="11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CB111"/>
  <sheetViews>
    <sheetView showGridLines="0" showRowColHeaders="0" topLeftCell="N1" zoomScaleNormal="100" workbookViewId="0">
      <selection activeCell="S32" sqref="S32:U32"/>
    </sheetView>
  </sheetViews>
  <sheetFormatPr defaultRowHeight="15.75"/>
  <cols>
    <col min="1" max="65" width="12.125" customWidth="1"/>
  </cols>
  <sheetData>
    <row r="1" spans="42:80" ht="15" customHeight="1"/>
    <row r="2" spans="42:80" ht="15" customHeight="1"/>
    <row r="3" spans="42:80" ht="15" customHeight="1"/>
    <row r="4" spans="42:80" ht="15" customHeight="1"/>
    <row r="5" spans="42:80" ht="15" customHeight="1"/>
    <row r="6" spans="42:80" ht="15" customHeight="1"/>
    <row r="7" spans="42:80" ht="15" customHeight="1"/>
    <row r="8" spans="42:80" ht="15" customHeight="1"/>
    <row r="9" spans="42:80" ht="15" customHeight="1"/>
    <row r="10" spans="42:80" ht="15" customHeight="1"/>
    <row r="11" spans="42:80" ht="15" customHeight="1"/>
    <row r="12" spans="42:80" ht="15" customHeight="1"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</row>
    <row r="13" spans="42:80" ht="15" customHeight="1"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</row>
    <row r="14" spans="42:80" ht="15" customHeight="1"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</row>
    <row r="15" spans="42:80" ht="15" customHeight="1"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</row>
    <row r="16" spans="42:80" ht="15" customHeight="1"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</row>
    <row r="17" spans="6:80" ht="15" customHeight="1"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</row>
    <row r="18" spans="6:80" ht="15" customHeight="1"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</row>
    <row r="19" spans="6:80" ht="15" customHeight="1"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</row>
    <row r="20" spans="6:80" ht="15" customHeight="1"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</row>
    <row r="21" spans="6:80" ht="15" customHeight="1"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</row>
    <row r="22" spans="6:80" ht="15" customHeight="1"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</row>
    <row r="23" spans="6:80" ht="15" customHeight="1"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</row>
    <row r="24" spans="6:80" ht="15" customHeight="1"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</row>
    <row r="25" spans="6:80" ht="15" customHeight="1"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</row>
    <row r="26" spans="6:80" ht="15" customHeight="1"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</row>
    <row r="27" spans="6:80" ht="15" customHeight="1"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</row>
    <row r="28" spans="6:80" ht="15" customHeight="1"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</row>
    <row r="29" spans="6:80" ht="15" customHeight="1"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</row>
    <row r="30" spans="6:80" ht="15" customHeight="1"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</row>
    <row r="31" spans="6:80" ht="15" customHeight="1"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</row>
    <row r="32" spans="6:80" ht="15" customHeight="1">
      <c r="F32" s="166" t="s">
        <v>5</v>
      </c>
      <c r="G32" s="168"/>
      <c r="H32" s="168"/>
      <c r="S32" s="166" t="s">
        <v>5</v>
      </c>
      <c r="T32" s="168"/>
      <c r="U32" s="168"/>
      <c r="AF32" s="166" t="s">
        <v>5</v>
      </c>
      <c r="AG32" s="168"/>
      <c r="AH32" s="168"/>
      <c r="AP32" s="21"/>
      <c r="AQ32" s="21"/>
      <c r="AR32" s="21"/>
      <c r="AS32" s="169"/>
      <c r="AT32" s="170"/>
      <c r="AU32" s="170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164"/>
      <c r="BG32" s="165"/>
      <c r="BH32" s="165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162"/>
      <c r="BV32" s="163"/>
      <c r="BW32" s="163"/>
      <c r="BX32" s="21"/>
      <c r="BY32" s="21"/>
      <c r="BZ32" s="21"/>
      <c r="CA32" s="21"/>
      <c r="CB32" s="21"/>
    </row>
    <row r="33" spans="1:80" ht="15" customHeight="1">
      <c r="A33" s="23" t="s">
        <v>26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</row>
    <row r="34" spans="1:80" ht="1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</row>
    <row r="35" spans="1:80" ht="1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</row>
    <row r="36" spans="1:80" ht="1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</row>
    <row r="37" spans="1:80" ht="1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</row>
    <row r="38" spans="1:80" ht="1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</row>
    <row r="39" spans="1:80" ht="1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</row>
    <row r="40" spans="1:80" ht="1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</row>
    <row r="41" spans="1:80" ht="1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</row>
    <row r="42" spans="1:80" ht="1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</row>
    <row r="43" spans="1:80" ht="1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</row>
    <row r="44" spans="1:80" ht="1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</row>
    <row r="45" spans="1:80" ht="1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</row>
    <row r="46" spans="1:80" ht="1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</row>
    <row r="47" spans="1:80" ht="1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</row>
    <row r="48" spans="1:80" ht="1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</row>
    <row r="49" spans="1:80" ht="1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</row>
    <row r="50" spans="1:80" ht="1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</row>
    <row r="51" spans="1:80" ht="1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</row>
    <row r="52" spans="1:80" ht="1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</row>
    <row r="53" spans="1:80" ht="1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</row>
    <row r="54" spans="1:80" ht="1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</row>
    <row r="55" spans="1:80" ht="1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</row>
    <row r="56" spans="1:80" ht="1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</row>
    <row r="57" spans="1:80" ht="1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</row>
    <row r="58" spans="1:80" ht="1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</row>
    <row r="59" spans="1:80" ht="1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</row>
    <row r="60" spans="1:80" ht="1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</row>
    <row r="61" spans="1:80" ht="1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</row>
    <row r="62" spans="1:80" ht="1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</row>
    <row r="63" spans="1:80" ht="1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</row>
    <row r="64" spans="1:80" ht="15" customHeight="1">
      <c r="A64" s="24"/>
      <c r="B64" s="24"/>
      <c r="C64" s="24"/>
      <c r="D64" s="24"/>
      <c r="E64" s="24"/>
      <c r="F64" s="166" t="s">
        <v>5</v>
      </c>
      <c r="G64" s="168"/>
      <c r="H64" s="168"/>
      <c r="I64" s="24"/>
      <c r="J64" s="24"/>
      <c r="K64" s="24"/>
      <c r="L64" s="24"/>
      <c r="M64" s="24"/>
      <c r="S64" s="166" t="s">
        <v>5</v>
      </c>
      <c r="T64" s="168"/>
      <c r="U64" s="168"/>
      <c r="AF64" s="166" t="s">
        <v>5</v>
      </c>
      <c r="AG64" s="167"/>
      <c r="AH64" s="167"/>
      <c r="AP64" s="21"/>
      <c r="AQ64" s="21"/>
      <c r="AR64" s="21"/>
      <c r="AS64" s="169"/>
      <c r="AT64" s="170"/>
      <c r="AU64" s="170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164"/>
      <c r="BG64" s="165"/>
      <c r="BH64" s="165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</row>
    <row r="65" spans="42:80" ht="15" customHeight="1"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</row>
    <row r="66" spans="42:80" ht="15" customHeight="1"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</row>
    <row r="67" spans="42:80" ht="15" customHeight="1"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</row>
    <row r="68" spans="42:80" ht="15" customHeight="1"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</row>
    <row r="69" spans="42:80" ht="15" customHeight="1"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</row>
    <row r="70" spans="42:80" ht="15" customHeight="1"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</row>
    <row r="71" spans="42:80" ht="15" customHeight="1"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</row>
    <row r="72" spans="42:80" ht="15" customHeight="1"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</row>
    <row r="73" spans="42:80" ht="15" customHeight="1"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</row>
    <row r="74" spans="42:80" ht="15" customHeight="1"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</row>
    <row r="75" spans="42:80" ht="15" customHeight="1"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</row>
    <row r="76" spans="42:80" ht="15" customHeight="1"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</row>
    <row r="77" spans="42:80" ht="15" customHeight="1"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</row>
    <row r="78" spans="42:80" ht="15" customHeight="1"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</row>
    <row r="79" spans="42:80" ht="15" customHeight="1"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</row>
    <row r="80" spans="42:80" ht="15" customHeight="1"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</row>
    <row r="81" spans="6:80" ht="15" customHeight="1"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</row>
    <row r="82" spans="6:80" ht="15" customHeight="1"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</row>
    <row r="83" spans="6:80" ht="15" customHeight="1"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</row>
    <row r="84" spans="6:80" ht="15" customHeight="1"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</row>
    <row r="85" spans="6:80" ht="15" customHeight="1"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</row>
    <row r="86" spans="6:80" ht="15" customHeight="1"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</row>
    <row r="87" spans="6:80" ht="15" customHeight="1"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</row>
    <row r="88" spans="6:80" ht="15" customHeight="1"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</row>
    <row r="89" spans="6:80" ht="15" customHeight="1"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</row>
    <row r="90" spans="6:80" ht="15" customHeight="1"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</row>
    <row r="91" spans="6:80" ht="15" customHeight="1"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</row>
    <row r="92" spans="6:80" ht="15" customHeight="1"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</row>
    <row r="93" spans="6:80" ht="15" customHeight="1"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</row>
    <row r="94" spans="6:80" ht="15" customHeight="1"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</row>
    <row r="95" spans="6:80" ht="15" customHeight="1"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</row>
    <row r="96" spans="6:80" ht="15" customHeight="1">
      <c r="F96" s="166" t="s">
        <v>5</v>
      </c>
      <c r="G96" s="168"/>
      <c r="H96" s="168"/>
      <c r="S96" s="166" t="s">
        <v>5</v>
      </c>
      <c r="T96" s="168"/>
      <c r="U96" s="168"/>
      <c r="AF96" s="166" t="s">
        <v>5</v>
      </c>
      <c r="AG96" s="167"/>
      <c r="AH96" s="167"/>
      <c r="AP96" s="21"/>
      <c r="AQ96" s="21"/>
      <c r="AR96" s="21"/>
      <c r="AS96" s="164"/>
      <c r="AT96" s="165"/>
      <c r="AU96" s="165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164"/>
      <c r="BG96" s="164"/>
      <c r="BH96" s="164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</row>
    <row r="97" spans="42:80"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</row>
    <row r="98" spans="42:80"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</row>
    <row r="99" spans="42:80"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</row>
    <row r="100" spans="42:80"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</row>
    <row r="101" spans="42:80"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</row>
    <row r="102" spans="42:80"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</row>
    <row r="103" spans="42:80"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</row>
    <row r="104" spans="42:80"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</row>
    <row r="105" spans="42:80"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</row>
    <row r="106" spans="42:80"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</row>
    <row r="107" spans="42:80"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</row>
    <row r="108" spans="42:80"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</row>
    <row r="109" spans="42:80"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</row>
    <row r="110" spans="42:80"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</row>
    <row r="111" spans="42:80"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</row>
  </sheetData>
  <sheetProtection selectLockedCells="1"/>
  <mergeCells count="16">
    <mergeCell ref="BU32:BW32"/>
    <mergeCell ref="BF32:BH32"/>
    <mergeCell ref="AF64:AH64"/>
    <mergeCell ref="F32:H32"/>
    <mergeCell ref="AS96:AU96"/>
    <mergeCell ref="F64:H64"/>
    <mergeCell ref="AS64:AU64"/>
    <mergeCell ref="AS32:AU32"/>
    <mergeCell ref="AF96:AH96"/>
    <mergeCell ref="F96:H96"/>
    <mergeCell ref="S32:U32"/>
    <mergeCell ref="S64:U64"/>
    <mergeCell ref="S96:U96"/>
    <mergeCell ref="AF32:AH32"/>
    <mergeCell ref="BF64:BH64"/>
    <mergeCell ref="BF96:BH96"/>
  </mergeCells>
  <phoneticPr fontId="14" type="noConversion"/>
  <hyperlinks>
    <hyperlink ref="F32:G32" location="'Maurizio 2001'!A1" display="RITORNO"/>
    <hyperlink ref="F64:G64" location="'Maurizio 2001'!A1" display="RITORNO"/>
    <hyperlink ref="F64:H64" location="'2002'!A1" tooltip="RITORNO" display="RITORNO"/>
    <hyperlink ref="F96:G96" location="'Maurizio 2001'!A1" display="RITORNO"/>
    <hyperlink ref="F96:H96" location="'2019'!A1" tooltip="RITORNO" display="RITORNO"/>
    <hyperlink ref="S32:T32" location="'Maurizio 2001'!A1" display="RITORNO"/>
    <hyperlink ref="S32:U32" location="'2020'!A1" tooltip="RITORNO" display="RITORNO"/>
    <hyperlink ref="S64:T64" location="'Maurizio 2001'!A1" display="RITORNO"/>
    <hyperlink ref="S64:U64" location="'2021'!A1" tooltip="RITORNO" display="RITORNO"/>
    <hyperlink ref="S96:T96" location="'Maurizio 2001'!A1" display="RITORNO"/>
    <hyperlink ref="S96:U96" location="'2022'!A1" tooltip="RITORNO" display="RITORNO"/>
    <hyperlink ref="AF32:AG32" location="'Maurizio 2001'!A1" display="RITORNO"/>
    <hyperlink ref="AF32:AH32" location="'2023'!A1" tooltip="RITORNO" display="RITORNO"/>
    <hyperlink ref="AF64:AG64" location="'Maurizio 2001'!A1" display="RITORNO"/>
    <hyperlink ref="AF64:AH64" location="'2024'!A1" tooltip="RITORNO" display="RITORNO"/>
    <hyperlink ref="AF96:AG96" location="'Maurizio 2001'!A1" display="RITORNO"/>
    <hyperlink ref="AF96:AH96" location="'2025'!A1" tooltip="RITORNO" display="RITORNO"/>
    <hyperlink ref="F32:H32" location="'2017'!A1" tooltip="RITORNO" display="RITORNO"/>
    <hyperlink ref="A33:M64" location="'2018'!A1" display="'2018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2:E51"/>
  <sheetViews>
    <sheetView showGridLines="0" showRowColHeaders="0" workbookViewId="0">
      <pane xSplit="3" ySplit="22" topLeftCell="D23" activePane="bottomRight" state="frozen"/>
      <selection pane="topRight" activeCell="D1" sqref="D1"/>
      <selection pane="bottomLeft" activeCell="A23" sqref="A23"/>
      <selection pane="bottomRight" activeCell="A3" sqref="A3"/>
    </sheetView>
  </sheetViews>
  <sheetFormatPr defaultRowHeight="15.75"/>
  <cols>
    <col min="1" max="1" width="31.75" style="14" customWidth="1"/>
    <col min="2" max="16384" width="9" style="13"/>
  </cols>
  <sheetData>
    <row r="2" spans="1:5" ht="21.95" customHeight="1">
      <c r="A2" s="25"/>
      <c r="B2" s="27"/>
      <c r="C2" s="27"/>
    </row>
    <row r="3" spans="1:5" ht="21.95" customHeight="1">
      <c r="A3" s="34" t="s">
        <v>31</v>
      </c>
      <c r="B3" s="36">
        <v>1</v>
      </c>
      <c r="C3" s="27"/>
      <c r="E3" s="28" t="s">
        <v>27</v>
      </c>
    </row>
    <row r="4" spans="1:5" ht="24.95" customHeight="1">
      <c r="A4" s="29" t="s">
        <v>43</v>
      </c>
      <c r="B4" s="35">
        <v>2</v>
      </c>
      <c r="C4" s="27"/>
      <c r="E4" s="28"/>
    </row>
    <row r="5" spans="1:5" ht="24.95" customHeight="1">
      <c r="A5" s="34" t="s">
        <v>49</v>
      </c>
      <c r="B5" s="36">
        <v>3</v>
      </c>
      <c r="C5" s="27"/>
      <c r="E5" s="28" t="s">
        <v>42</v>
      </c>
    </row>
    <row r="6" spans="1:5" ht="24.95" customHeight="1">
      <c r="A6" s="29" t="s">
        <v>50</v>
      </c>
      <c r="B6" s="35">
        <v>4</v>
      </c>
      <c r="C6" s="27"/>
      <c r="E6" s="28"/>
    </row>
    <row r="7" spans="1:5" ht="24.95" customHeight="1">
      <c r="A7" s="34" t="s">
        <v>51</v>
      </c>
      <c r="B7" s="36">
        <v>5</v>
      </c>
      <c r="C7" s="27"/>
      <c r="E7" s="28" t="s">
        <v>44</v>
      </c>
    </row>
    <row r="8" spans="1:5" ht="24.95" customHeight="1">
      <c r="A8" s="29" t="s">
        <v>52</v>
      </c>
      <c r="B8" s="35">
        <v>6</v>
      </c>
      <c r="C8" s="27"/>
    </row>
    <row r="9" spans="1:5" ht="24.95" customHeight="1">
      <c r="A9" s="34" t="s">
        <v>53</v>
      </c>
      <c r="B9" s="36">
        <v>7</v>
      </c>
      <c r="C9" s="27"/>
      <c r="E9" s="28" t="s">
        <v>45</v>
      </c>
    </row>
    <row r="10" spans="1:5" ht="24.95" customHeight="1">
      <c r="A10" s="29" t="s">
        <v>54</v>
      </c>
      <c r="B10" s="35">
        <v>8</v>
      </c>
      <c r="C10" s="27"/>
    </row>
    <row r="11" spans="1:5" ht="24.95" customHeight="1">
      <c r="A11" s="34" t="s">
        <v>32</v>
      </c>
      <c r="B11" s="36">
        <v>9</v>
      </c>
      <c r="C11" s="27"/>
      <c r="E11" s="28" t="s">
        <v>46</v>
      </c>
    </row>
    <row r="12" spans="1:5" ht="24.95" customHeight="1">
      <c r="A12" s="29"/>
      <c r="B12" s="35">
        <v>10</v>
      </c>
      <c r="C12" s="27"/>
    </row>
    <row r="13" spans="1:5" ht="24.95" customHeight="1">
      <c r="A13" s="34"/>
      <c r="B13" s="36">
        <v>11</v>
      </c>
      <c r="C13" s="27"/>
      <c r="E13" s="28" t="s">
        <v>57</v>
      </c>
    </row>
    <row r="14" spans="1:5" ht="24.95" customHeight="1">
      <c r="A14" s="29"/>
      <c r="B14" s="35">
        <v>12</v>
      </c>
      <c r="C14" s="27"/>
    </row>
    <row r="15" spans="1:5" ht="24.95" customHeight="1">
      <c r="A15" s="34"/>
      <c r="B15" s="36">
        <v>13</v>
      </c>
      <c r="C15" s="27"/>
      <c r="E15" s="28" t="s">
        <v>47</v>
      </c>
    </row>
    <row r="16" spans="1:5" ht="24.95" customHeight="1">
      <c r="A16" s="29"/>
      <c r="B16" s="35">
        <v>14</v>
      </c>
      <c r="C16" s="27"/>
      <c r="E16" s="28"/>
    </row>
    <row r="17" spans="1:5" ht="24.95" customHeight="1">
      <c r="A17" s="34"/>
      <c r="B17" s="36">
        <v>15</v>
      </c>
      <c r="C17" s="27"/>
      <c r="E17" s="28" t="s">
        <v>48</v>
      </c>
    </row>
    <row r="18" spans="1:5" ht="24.95" customHeight="1">
      <c r="A18" s="29"/>
      <c r="B18" s="35">
        <v>16</v>
      </c>
      <c r="C18" s="27"/>
      <c r="E18" s="28"/>
    </row>
    <row r="19" spans="1:5" ht="24.95" customHeight="1">
      <c r="A19" s="34"/>
      <c r="B19" s="36">
        <v>17</v>
      </c>
      <c r="C19" s="27"/>
      <c r="E19" s="28"/>
    </row>
    <row r="20" spans="1:5" ht="24.95" customHeight="1">
      <c r="A20" s="26"/>
      <c r="B20" s="27"/>
      <c r="C20" s="27"/>
    </row>
    <row r="21" spans="1:5" ht="21.95" customHeight="1">
      <c r="A21" s="26"/>
      <c r="B21" s="27"/>
      <c r="C21" s="27"/>
    </row>
    <row r="22" spans="1:5" ht="21.95" customHeight="1">
      <c r="A22" s="15"/>
    </row>
    <row r="23" spans="1:5" ht="20.100000000000001" customHeight="1">
      <c r="A23" s="15"/>
    </row>
    <row r="24" spans="1:5" ht="20.100000000000001" customHeight="1">
      <c r="A24" s="15"/>
    </row>
    <row r="25" spans="1:5" ht="20.100000000000001" customHeight="1">
      <c r="A25" s="15"/>
    </row>
    <row r="26" spans="1:5" ht="20.100000000000001" customHeight="1"/>
    <row r="27" spans="1:5" ht="20.100000000000001" customHeight="1"/>
    <row r="28" spans="1:5" ht="20.100000000000001" customHeight="1"/>
    <row r="29" spans="1:5" ht="20.100000000000001" customHeight="1"/>
    <row r="30" spans="1:5" ht="20.100000000000001" customHeight="1"/>
    <row r="31" spans="1:5" ht="20.100000000000001" customHeight="1"/>
    <row r="32" spans="1:5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</sheetData>
  <sheetProtection selectLockedCells="1"/>
  <phoneticPr fontId="0" type="noConversion"/>
  <pageMargins left="0.39370078740157483" right="0" top="0.39370078740157483" bottom="0" header="0.51181102362204722" footer="0.51181102362204722"/>
  <pageSetup paperSize="9" pageOrder="overThenDown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M30"/>
  <sheetViews>
    <sheetView showGridLines="0" showRowColHeaders="0" tabSelected="1" workbookViewId="0">
      <pane xSplit="10" ySplit="23" topLeftCell="K24" activePane="bottomRight" state="frozen"/>
      <selection pane="topRight" activeCell="K1" sqref="K1"/>
      <selection pane="bottomLeft" activeCell="A24" sqref="A24"/>
      <selection pane="bottomRight" activeCell="F4" sqref="F4"/>
    </sheetView>
  </sheetViews>
  <sheetFormatPr defaultRowHeight="15.75"/>
  <cols>
    <col min="1" max="1" width="3.625" style="20" customWidth="1"/>
    <col min="2" max="2" width="30.625" style="20" customWidth="1"/>
    <col min="3" max="3" width="15.625" style="20" customWidth="1"/>
    <col min="4" max="4" width="5.625" style="20" customWidth="1"/>
    <col min="5" max="5" width="30.625" style="20" customWidth="1"/>
    <col min="6" max="6" width="15.625" style="20" customWidth="1"/>
    <col min="7" max="7" width="5.625" style="20" customWidth="1"/>
    <col min="8" max="8" width="30.625" style="20" customWidth="1"/>
    <col min="9" max="9" width="15.625" style="20" customWidth="1"/>
    <col min="10" max="16384" width="9" style="20"/>
  </cols>
  <sheetData>
    <row r="1" spans="1:13">
      <c r="A1" s="49"/>
      <c r="B1" s="49"/>
      <c r="C1" s="49"/>
      <c r="D1" s="49"/>
      <c r="E1" s="49"/>
      <c r="F1" s="49"/>
      <c r="G1" s="49"/>
      <c r="H1" s="49"/>
      <c r="I1" s="49"/>
      <c r="J1" s="49"/>
      <c r="K1" s="33"/>
      <c r="L1" s="33"/>
      <c r="M1" s="33"/>
    </row>
    <row r="2" spans="1:13" ht="45">
      <c r="A2" s="49"/>
      <c r="B2" s="50" t="s">
        <v>33</v>
      </c>
      <c r="C2" s="51" t="s">
        <v>7</v>
      </c>
      <c r="D2" s="52"/>
      <c r="E2" s="53" t="s">
        <v>34</v>
      </c>
      <c r="F2" s="54" t="s">
        <v>7</v>
      </c>
      <c r="G2" s="49"/>
      <c r="H2" s="55" t="s">
        <v>35</v>
      </c>
      <c r="I2" s="56" t="s">
        <v>7</v>
      </c>
      <c r="J2" s="49"/>
      <c r="K2" s="33"/>
      <c r="L2" s="33"/>
      <c r="M2" s="33"/>
    </row>
    <row r="3" spans="1:13" ht="9.9499999999999993" customHeight="1">
      <c r="A3" s="49"/>
      <c r="B3" s="57"/>
      <c r="C3" s="57"/>
      <c r="D3" s="58"/>
      <c r="E3" s="57"/>
      <c r="F3" s="57"/>
      <c r="G3" s="49"/>
      <c r="H3" s="57"/>
      <c r="I3" s="57"/>
      <c r="J3" s="49"/>
      <c r="K3" s="33"/>
      <c r="L3" s="33"/>
      <c r="M3" s="33"/>
    </row>
    <row r="4" spans="1:13" ht="21.95" customHeight="1">
      <c r="A4" s="49"/>
      <c r="B4" s="141" t="s">
        <v>31</v>
      </c>
      <c r="C4" s="138">
        <v>0</v>
      </c>
      <c r="D4" s="59"/>
      <c r="E4" s="132" t="str">
        <f t="shared" ref="E4:E20" si="0">B4</f>
        <v>Barbera</v>
      </c>
      <c r="F4" s="138"/>
      <c r="G4" s="49"/>
      <c r="H4" s="134" t="str">
        <f t="shared" ref="H4:H20" si="1">E4</f>
        <v>Barbera</v>
      </c>
      <c r="I4" s="60">
        <f>C4-F4</f>
        <v>0</v>
      </c>
      <c r="J4" s="49"/>
      <c r="K4" s="33"/>
      <c r="L4" s="33"/>
      <c r="M4" s="33"/>
    </row>
    <row r="5" spans="1:13" ht="21.95" customHeight="1">
      <c r="A5" s="49"/>
      <c r="B5" s="142" t="s">
        <v>43</v>
      </c>
      <c r="C5" s="139">
        <v>0</v>
      </c>
      <c r="D5" s="59"/>
      <c r="E5" s="133" t="str">
        <f t="shared" si="0"/>
        <v>Cabernet</v>
      </c>
      <c r="F5" s="140"/>
      <c r="G5" s="49"/>
      <c r="H5" s="135" t="str">
        <f t="shared" si="1"/>
        <v>Cabernet</v>
      </c>
      <c r="I5" s="61">
        <f t="shared" ref="I5:I20" si="2">C5-F5</f>
        <v>0</v>
      </c>
      <c r="J5" s="49"/>
      <c r="K5" s="33"/>
      <c r="L5" s="33"/>
      <c r="M5" s="33"/>
    </row>
    <row r="6" spans="1:13" ht="21.95" customHeight="1">
      <c r="A6" s="49"/>
      <c r="B6" s="141" t="s">
        <v>51</v>
      </c>
      <c r="C6" s="138">
        <v>0</v>
      </c>
      <c r="D6" s="59"/>
      <c r="E6" s="132" t="str">
        <f t="shared" si="0"/>
        <v>Gutturnio</v>
      </c>
      <c r="F6" s="138"/>
      <c r="G6" s="49"/>
      <c r="H6" s="134" t="str">
        <f t="shared" si="1"/>
        <v>Gutturnio</v>
      </c>
      <c r="I6" s="60">
        <f t="shared" si="2"/>
        <v>0</v>
      </c>
      <c r="J6" s="49"/>
      <c r="K6" s="33"/>
      <c r="L6" s="33"/>
      <c r="M6" s="33"/>
    </row>
    <row r="7" spans="1:13" ht="21.95" customHeight="1">
      <c r="A7" s="49"/>
      <c r="B7" s="142" t="s">
        <v>52</v>
      </c>
      <c r="C7" s="139">
        <v>0</v>
      </c>
      <c r="D7" s="59"/>
      <c r="E7" s="133" t="str">
        <f t="shared" si="0"/>
        <v>Reisling</v>
      </c>
      <c r="F7" s="140"/>
      <c r="G7" s="49"/>
      <c r="H7" s="135" t="str">
        <f t="shared" si="1"/>
        <v>Reisling</v>
      </c>
      <c r="I7" s="61">
        <f t="shared" si="2"/>
        <v>0</v>
      </c>
      <c r="J7" s="49"/>
      <c r="K7" s="33"/>
      <c r="L7" s="33"/>
      <c r="M7" s="33"/>
    </row>
    <row r="8" spans="1:13" ht="21.95" customHeight="1">
      <c r="A8" s="49"/>
      <c r="B8" s="141" t="s">
        <v>50</v>
      </c>
      <c r="C8" s="138">
        <v>0</v>
      </c>
      <c r="D8" s="59"/>
      <c r="E8" s="132" t="str">
        <f t="shared" si="0"/>
        <v>Gattinara</v>
      </c>
      <c r="F8" s="138"/>
      <c r="G8" s="49"/>
      <c r="H8" s="134" t="str">
        <f t="shared" si="1"/>
        <v>Gattinara</v>
      </c>
      <c r="I8" s="60">
        <f t="shared" si="2"/>
        <v>0</v>
      </c>
      <c r="J8" s="49"/>
      <c r="K8" s="33"/>
      <c r="L8" s="33"/>
      <c r="M8" s="33"/>
    </row>
    <row r="9" spans="1:13" ht="21.95" customHeight="1">
      <c r="A9" s="49"/>
      <c r="B9" s="142" t="s">
        <v>54</v>
      </c>
      <c r="C9" s="139">
        <v>0</v>
      </c>
      <c r="D9" s="59"/>
      <c r="E9" s="133" t="str">
        <f t="shared" si="0"/>
        <v>Barolo</v>
      </c>
      <c r="F9" s="140"/>
      <c r="G9" s="49"/>
      <c r="H9" s="135" t="str">
        <f t="shared" si="1"/>
        <v>Barolo</v>
      </c>
      <c r="I9" s="61">
        <f t="shared" si="2"/>
        <v>0</v>
      </c>
      <c r="J9" s="49"/>
      <c r="K9" s="33"/>
      <c r="L9" s="33"/>
      <c r="M9" s="33"/>
    </row>
    <row r="10" spans="1:13" ht="21.95" customHeight="1">
      <c r="A10" s="49"/>
      <c r="B10" s="141" t="s">
        <v>32</v>
      </c>
      <c r="C10" s="138">
        <v>0</v>
      </c>
      <c r="D10" s="59"/>
      <c r="E10" s="132" t="str">
        <f t="shared" si="0"/>
        <v>Pinot Rosè</v>
      </c>
      <c r="F10" s="138"/>
      <c r="G10" s="49"/>
      <c r="H10" s="134" t="str">
        <f t="shared" si="1"/>
        <v>Pinot Rosè</v>
      </c>
      <c r="I10" s="60">
        <f t="shared" si="2"/>
        <v>0</v>
      </c>
      <c r="J10" s="49"/>
      <c r="K10" s="33"/>
      <c r="L10" s="33"/>
      <c r="M10" s="33"/>
    </row>
    <row r="11" spans="1:13" ht="21.95" customHeight="1">
      <c r="A11" s="49"/>
      <c r="B11" s="142"/>
      <c r="C11" s="139">
        <v>0</v>
      </c>
      <c r="D11" s="59"/>
      <c r="E11" s="133">
        <f t="shared" si="0"/>
        <v>0</v>
      </c>
      <c r="F11" s="140"/>
      <c r="G11" s="49"/>
      <c r="H11" s="135">
        <f t="shared" si="1"/>
        <v>0</v>
      </c>
      <c r="I11" s="61">
        <f t="shared" si="2"/>
        <v>0</v>
      </c>
      <c r="J11" s="49"/>
      <c r="K11" s="33"/>
      <c r="L11" s="33"/>
      <c r="M11" s="33"/>
    </row>
    <row r="12" spans="1:13" ht="21.95" customHeight="1">
      <c r="A12" s="49"/>
      <c r="B12" s="141"/>
      <c r="C12" s="138">
        <v>0</v>
      </c>
      <c r="D12" s="59"/>
      <c r="E12" s="132">
        <f t="shared" si="0"/>
        <v>0</v>
      </c>
      <c r="F12" s="138"/>
      <c r="G12" s="49"/>
      <c r="H12" s="134">
        <f t="shared" si="1"/>
        <v>0</v>
      </c>
      <c r="I12" s="60">
        <f t="shared" si="2"/>
        <v>0</v>
      </c>
      <c r="J12" s="49"/>
      <c r="K12" s="33"/>
      <c r="L12" s="33"/>
      <c r="M12" s="33"/>
    </row>
    <row r="13" spans="1:13" ht="21.95" customHeight="1">
      <c r="A13" s="49"/>
      <c r="B13" s="142"/>
      <c r="C13" s="139">
        <v>0</v>
      </c>
      <c r="D13" s="59"/>
      <c r="E13" s="133">
        <f t="shared" si="0"/>
        <v>0</v>
      </c>
      <c r="F13" s="140"/>
      <c r="G13" s="49"/>
      <c r="H13" s="135">
        <f t="shared" si="1"/>
        <v>0</v>
      </c>
      <c r="I13" s="61">
        <f t="shared" si="2"/>
        <v>0</v>
      </c>
      <c r="J13" s="49"/>
      <c r="K13" s="33"/>
      <c r="L13" s="33"/>
      <c r="M13" s="33"/>
    </row>
    <row r="14" spans="1:13" ht="21.95" customHeight="1">
      <c r="A14" s="49"/>
      <c r="B14" s="141"/>
      <c r="C14" s="138">
        <v>0</v>
      </c>
      <c r="D14" s="59"/>
      <c r="E14" s="132">
        <f t="shared" si="0"/>
        <v>0</v>
      </c>
      <c r="F14" s="138"/>
      <c r="G14" s="49"/>
      <c r="H14" s="134">
        <f t="shared" si="1"/>
        <v>0</v>
      </c>
      <c r="I14" s="60">
        <f t="shared" si="2"/>
        <v>0</v>
      </c>
      <c r="J14" s="49"/>
      <c r="K14" s="33"/>
      <c r="L14" s="33"/>
      <c r="M14" s="33"/>
    </row>
    <row r="15" spans="1:13" ht="21.95" customHeight="1">
      <c r="A15" s="49"/>
      <c r="B15" s="142"/>
      <c r="C15" s="139">
        <v>0</v>
      </c>
      <c r="D15" s="59"/>
      <c r="E15" s="133">
        <f t="shared" si="0"/>
        <v>0</v>
      </c>
      <c r="F15" s="140"/>
      <c r="G15" s="49"/>
      <c r="H15" s="135">
        <f t="shared" si="1"/>
        <v>0</v>
      </c>
      <c r="I15" s="61">
        <f t="shared" si="2"/>
        <v>0</v>
      </c>
      <c r="J15" s="49"/>
      <c r="K15" s="33"/>
      <c r="L15" s="33"/>
      <c r="M15" s="33"/>
    </row>
    <row r="16" spans="1:13" ht="21.95" customHeight="1">
      <c r="A16" s="49"/>
      <c r="B16" s="141"/>
      <c r="C16" s="138">
        <v>0</v>
      </c>
      <c r="D16" s="59"/>
      <c r="E16" s="132">
        <f t="shared" si="0"/>
        <v>0</v>
      </c>
      <c r="F16" s="138"/>
      <c r="G16" s="49"/>
      <c r="H16" s="134">
        <f t="shared" si="1"/>
        <v>0</v>
      </c>
      <c r="I16" s="60">
        <f t="shared" si="2"/>
        <v>0</v>
      </c>
      <c r="J16" s="49"/>
      <c r="K16" s="33"/>
      <c r="L16" s="33"/>
      <c r="M16" s="33"/>
    </row>
    <row r="17" spans="1:13" ht="21.95" customHeight="1">
      <c r="A17" s="49"/>
      <c r="B17" s="142"/>
      <c r="C17" s="139">
        <v>0</v>
      </c>
      <c r="D17" s="59"/>
      <c r="E17" s="133">
        <f t="shared" si="0"/>
        <v>0</v>
      </c>
      <c r="F17" s="140"/>
      <c r="G17" s="49"/>
      <c r="H17" s="135">
        <f t="shared" si="1"/>
        <v>0</v>
      </c>
      <c r="I17" s="61">
        <f t="shared" si="2"/>
        <v>0</v>
      </c>
      <c r="J17" s="49"/>
      <c r="K17" s="33"/>
      <c r="L17" s="33"/>
      <c r="M17" s="33"/>
    </row>
    <row r="18" spans="1:13" ht="21.95" customHeight="1">
      <c r="A18" s="49"/>
      <c r="B18" s="141"/>
      <c r="C18" s="138">
        <v>0</v>
      </c>
      <c r="D18" s="59"/>
      <c r="E18" s="132">
        <f t="shared" si="0"/>
        <v>0</v>
      </c>
      <c r="F18" s="138"/>
      <c r="G18" s="49"/>
      <c r="H18" s="134">
        <f t="shared" si="1"/>
        <v>0</v>
      </c>
      <c r="I18" s="60">
        <f t="shared" si="2"/>
        <v>0</v>
      </c>
      <c r="J18" s="49"/>
      <c r="K18" s="33"/>
      <c r="L18" s="33"/>
      <c r="M18" s="33"/>
    </row>
    <row r="19" spans="1:13" ht="21.95" customHeight="1">
      <c r="A19" s="49"/>
      <c r="B19" s="142"/>
      <c r="C19" s="139">
        <v>0</v>
      </c>
      <c r="D19" s="59"/>
      <c r="E19" s="133">
        <f t="shared" si="0"/>
        <v>0</v>
      </c>
      <c r="F19" s="140"/>
      <c r="G19" s="49"/>
      <c r="H19" s="135">
        <f t="shared" si="1"/>
        <v>0</v>
      </c>
      <c r="I19" s="61">
        <f t="shared" si="2"/>
        <v>0</v>
      </c>
      <c r="J19" s="49"/>
      <c r="K19" s="33"/>
      <c r="L19" s="33"/>
      <c r="M19" s="33"/>
    </row>
    <row r="20" spans="1:13" ht="21.95" customHeight="1">
      <c r="A20" s="49"/>
      <c r="B20" s="141"/>
      <c r="C20" s="138">
        <v>0</v>
      </c>
      <c r="D20" s="59"/>
      <c r="E20" s="132">
        <f t="shared" si="0"/>
        <v>0</v>
      </c>
      <c r="F20" s="138"/>
      <c r="G20" s="49"/>
      <c r="H20" s="134">
        <f t="shared" si="1"/>
        <v>0</v>
      </c>
      <c r="I20" s="60">
        <f t="shared" si="2"/>
        <v>0</v>
      </c>
      <c r="J20" s="49"/>
      <c r="K20" s="33"/>
      <c r="L20" s="33"/>
      <c r="M20" s="33"/>
    </row>
    <row r="21" spans="1:13" ht="9.9499999999999993" customHeight="1">
      <c r="A21" s="49"/>
      <c r="B21" s="150" t="s">
        <v>0</v>
      </c>
      <c r="C21" s="160">
        <f>SUM(C4:C20)</f>
        <v>0</v>
      </c>
      <c r="D21" s="49"/>
      <c r="E21" s="158" t="s">
        <v>0</v>
      </c>
      <c r="F21" s="156">
        <f>SUM(F4:F20)</f>
        <v>0</v>
      </c>
      <c r="G21" s="49"/>
      <c r="H21" s="154" t="s">
        <v>0</v>
      </c>
      <c r="I21" s="152">
        <f>SUM(I4:I20)</f>
        <v>0</v>
      </c>
      <c r="J21" s="49"/>
      <c r="K21" s="33"/>
      <c r="L21" s="33"/>
      <c r="M21" s="33"/>
    </row>
    <row r="22" spans="1:13" ht="20.100000000000001" customHeight="1">
      <c r="A22" s="49"/>
      <c r="B22" s="151"/>
      <c r="C22" s="161"/>
      <c r="D22" s="49"/>
      <c r="E22" s="159"/>
      <c r="F22" s="157"/>
      <c r="G22" s="49"/>
      <c r="H22" s="155"/>
      <c r="I22" s="153"/>
      <c r="J22" s="49"/>
      <c r="K22" s="33"/>
      <c r="L22" s="33"/>
      <c r="M22" s="33"/>
    </row>
    <row r="23" spans="1:13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33"/>
      <c r="L23" s="33"/>
      <c r="M23" s="33"/>
    </row>
    <row r="24" spans="1:13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3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3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3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3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3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3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</sheetData>
  <sheetProtection sheet="1" objects="1" scenarios="1" selectLockedCells="1"/>
  <mergeCells count="6">
    <mergeCell ref="B21:B22"/>
    <mergeCell ref="I21:I22"/>
    <mergeCell ref="H21:H22"/>
    <mergeCell ref="F21:F22"/>
    <mergeCell ref="E21:E22"/>
    <mergeCell ref="C21:C22"/>
  </mergeCells>
  <dataValidations count="1">
    <dataValidation type="list" allowBlank="1" showInputMessage="1" showErrorMessage="1" sqref="B4:B20">
      <formula1>Lista</formula1>
    </dataValidation>
  </dataValidations>
  <pageMargins left="0.7" right="0.7" top="0.75" bottom="0.75" header="0.3" footer="0.3"/>
  <pageSetup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H29"/>
  <sheetViews>
    <sheetView showGridLines="0" showRowColHeaders="0" workbookViewId="0">
      <pane xSplit="10" ySplit="23" topLeftCell="K24" activePane="bottomRight" state="frozen"/>
      <selection activeCell="A25" activeCellId="3" sqref="A1:B24 G1:H24 C24:F24 A25:H25"/>
      <selection pane="topRight" activeCell="A25" activeCellId="3" sqref="A1:B24 G1:H24 C24:F24 A25:H25"/>
      <selection pane="bottomLeft" activeCell="A25" activeCellId="3" sqref="A1:B24 G1:H24 C24:F24 A25:H25"/>
      <selection pane="bottomRight" activeCell="D2" sqref="D2"/>
    </sheetView>
  </sheetViews>
  <sheetFormatPr defaultRowHeight="20.25"/>
  <cols>
    <col min="1" max="2" width="10.625" customWidth="1"/>
    <col min="3" max="3" width="40.625" customWidth="1"/>
    <col min="4" max="5" width="25.625" style="7" customWidth="1"/>
    <col min="6" max="6" width="25.625" style="12" customWidth="1"/>
    <col min="7" max="7" width="10.625" style="1" customWidth="1"/>
    <col min="8" max="8" width="10.625" customWidth="1"/>
  </cols>
  <sheetData>
    <row r="1" spans="1:8" ht="25.5">
      <c r="A1" s="74"/>
      <c r="B1" s="74"/>
      <c r="C1" s="75" t="s">
        <v>8</v>
      </c>
      <c r="D1" s="144" t="s">
        <v>6</v>
      </c>
      <c r="E1" s="76"/>
      <c r="F1" s="48"/>
      <c r="G1" s="77"/>
      <c r="H1" s="74"/>
    </row>
    <row r="2" spans="1:8" ht="24.95" customHeight="1">
      <c r="A2" s="74"/>
      <c r="B2" s="74"/>
      <c r="C2" s="78" t="s">
        <v>9</v>
      </c>
      <c r="D2" s="145">
        <v>2.5</v>
      </c>
      <c r="E2" s="79"/>
      <c r="F2" s="80"/>
      <c r="G2" s="77"/>
      <c r="H2" s="74"/>
    </row>
    <row r="3" spans="1:8" ht="22.5">
      <c r="A3" s="74"/>
      <c r="B3" s="74"/>
      <c r="C3" s="81" t="s">
        <v>4</v>
      </c>
      <c r="D3" s="82" t="s">
        <v>1</v>
      </c>
      <c r="E3" s="83" t="s">
        <v>2</v>
      </c>
      <c r="F3" s="84" t="s">
        <v>3</v>
      </c>
      <c r="G3" s="77"/>
      <c r="H3" s="74"/>
    </row>
    <row r="4" spans="1:8" ht="24.95" customHeight="1">
      <c r="A4" s="74"/>
      <c r="B4" s="74"/>
      <c r="C4" s="85"/>
      <c r="D4" s="86"/>
      <c r="E4" s="86"/>
      <c r="F4" s="87"/>
      <c r="G4" s="77"/>
      <c r="H4" s="74"/>
    </row>
    <row r="5" spans="1:8" ht="20.100000000000001" customHeight="1">
      <c r="A5" s="74"/>
      <c r="B5" s="74"/>
      <c r="C5" s="136" t="s">
        <v>31</v>
      </c>
      <c r="D5" s="38">
        <v>54</v>
      </c>
      <c r="E5" s="88">
        <f>D5/0.75</f>
        <v>72</v>
      </c>
      <c r="F5" s="89">
        <f>IF(AND(D5="",D2=""),"",D5*$D$2)</f>
        <v>135</v>
      </c>
      <c r="G5" s="77"/>
      <c r="H5" s="74"/>
    </row>
    <row r="6" spans="1:8" ht="20.100000000000001" customHeight="1">
      <c r="A6" s="74"/>
      <c r="B6" s="74"/>
      <c r="C6" s="137" t="s">
        <v>49</v>
      </c>
      <c r="D6" s="39">
        <v>38</v>
      </c>
      <c r="E6" s="90">
        <f t="shared" ref="E6:E21" si="0">D6/0.75</f>
        <v>50.666666666666664</v>
      </c>
      <c r="F6" s="91">
        <f t="shared" ref="F6:F21" si="1">IF(AND(D6="",D3=""),"",D6*$D$2)</f>
        <v>95</v>
      </c>
      <c r="G6" s="77"/>
      <c r="H6" s="74"/>
    </row>
    <row r="7" spans="1:8" ht="20.100000000000001" customHeight="1">
      <c r="A7" s="74"/>
      <c r="B7" s="74"/>
      <c r="C7" s="136" t="s">
        <v>52</v>
      </c>
      <c r="D7" s="38">
        <v>28</v>
      </c>
      <c r="E7" s="88">
        <f t="shared" si="0"/>
        <v>37.333333333333336</v>
      </c>
      <c r="F7" s="89">
        <f t="shared" si="1"/>
        <v>70</v>
      </c>
      <c r="G7" s="77"/>
      <c r="H7" s="74"/>
    </row>
    <row r="8" spans="1:8" ht="20.100000000000001" customHeight="1">
      <c r="A8" s="74"/>
      <c r="B8" s="74"/>
      <c r="C8" s="137" t="s">
        <v>54</v>
      </c>
      <c r="D8" s="39">
        <v>54</v>
      </c>
      <c r="E8" s="90">
        <f t="shared" si="0"/>
        <v>72</v>
      </c>
      <c r="F8" s="91">
        <f t="shared" si="1"/>
        <v>135</v>
      </c>
      <c r="G8" s="77"/>
      <c r="H8" s="74"/>
    </row>
    <row r="9" spans="1:8" ht="20.100000000000001" customHeight="1">
      <c r="A9" s="74"/>
      <c r="B9" s="74"/>
      <c r="C9" s="136"/>
      <c r="D9" s="38"/>
      <c r="E9" s="88">
        <f t="shared" si="0"/>
        <v>0</v>
      </c>
      <c r="F9" s="89">
        <f t="shared" si="1"/>
        <v>0</v>
      </c>
      <c r="G9" s="77"/>
      <c r="H9" s="74"/>
    </row>
    <row r="10" spans="1:8" ht="20.100000000000001" customHeight="1">
      <c r="A10" s="74"/>
      <c r="B10" s="74"/>
      <c r="C10" s="137"/>
      <c r="D10" s="39"/>
      <c r="E10" s="90">
        <f t="shared" si="0"/>
        <v>0</v>
      </c>
      <c r="F10" s="91">
        <f t="shared" si="1"/>
        <v>0</v>
      </c>
      <c r="G10" s="77"/>
      <c r="H10" s="74"/>
    </row>
    <row r="11" spans="1:8" ht="20.100000000000001" customHeight="1">
      <c r="A11" s="74"/>
      <c r="B11" s="74"/>
      <c r="C11" s="136"/>
      <c r="D11" s="38"/>
      <c r="E11" s="88">
        <f t="shared" si="0"/>
        <v>0</v>
      </c>
      <c r="F11" s="89">
        <f t="shared" si="1"/>
        <v>0</v>
      </c>
      <c r="G11" s="77"/>
      <c r="H11" s="74"/>
    </row>
    <row r="12" spans="1:8" ht="20.100000000000001" customHeight="1">
      <c r="A12" s="74"/>
      <c r="B12" s="74"/>
      <c r="C12" s="137"/>
      <c r="D12" s="39"/>
      <c r="E12" s="90">
        <f t="shared" si="0"/>
        <v>0</v>
      </c>
      <c r="F12" s="91" t="str">
        <f t="shared" si="1"/>
        <v/>
      </c>
      <c r="G12" s="77"/>
      <c r="H12" s="74"/>
    </row>
    <row r="13" spans="1:8" ht="20.100000000000001" customHeight="1">
      <c r="A13" s="74"/>
      <c r="B13" s="74"/>
      <c r="C13" s="136"/>
      <c r="D13" s="38"/>
      <c r="E13" s="88">
        <f t="shared" si="0"/>
        <v>0</v>
      </c>
      <c r="F13" s="89" t="str">
        <f t="shared" si="1"/>
        <v/>
      </c>
      <c r="G13" s="77"/>
      <c r="H13" s="74"/>
    </row>
    <row r="14" spans="1:8" ht="20.100000000000001" customHeight="1">
      <c r="A14" s="74"/>
      <c r="B14" s="74"/>
      <c r="C14" s="137"/>
      <c r="D14" s="39"/>
      <c r="E14" s="90">
        <f t="shared" si="0"/>
        <v>0</v>
      </c>
      <c r="F14" s="91" t="str">
        <f t="shared" si="1"/>
        <v/>
      </c>
      <c r="G14" s="77"/>
      <c r="H14" s="74"/>
    </row>
    <row r="15" spans="1:8" ht="20.100000000000001" customHeight="1">
      <c r="A15" s="74"/>
      <c r="B15" s="74"/>
      <c r="C15" s="136"/>
      <c r="D15" s="38"/>
      <c r="E15" s="88">
        <f t="shared" si="0"/>
        <v>0</v>
      </c>
      <c r="F15" s="89" t="str">
        <f t="shared" si="1"/>
        <v/>
      </c>
      <c r="G15" s="77"/>
      <c r="H15" s="74"/>
    </row>
    <row r="16" spans="1:8" ht="20.100000000000001" customHeight="1">
      <c r="A16" s="74"/>
      <c r="B16" s="74"/>
      <c r="C16" s="137"/>
      <c r="D16" s="39"/>
      <c r="E16" s="90">
        <f t="shared" si="0"/>
        <v>0</v>
      </c>
      <c r="F16" s="91" t="str">
        <f t="shared" si="1"/>
        <v/>
      </c>
      <c r="G16" s="77"/>
      <c r="H16" s="74"/>
    </row>
    <row r="17" spans="1:8" ht="20.100000000000001" customHeight="1">
      <c r="A17" s="74"/>
      <c r="B17" s="74"/>
      <c r="C17" s="136"/>
      <c r="D17" s="38"/>
      <c r="E17" s="88">
        <f t="shared" si="0"/>
        <v>0</v>
      </c>
      <c r="F17" s="89" t="str">
        <f t="shared" si="1"/>
        <v/>
      </c>
      <c r="G17" s="77"/>
      <c r="H17" s="74"/>
    </row>
    <row r="18" spans="1:8" ht="20.100000000000001" customHeight="1">
      <c r="A18" s="74"/>
      <c r="B18" s="74"/>
      <c r="C18" s="137"/>
      <c r="D18" s="39"/>
      <c r="E18" s="90">
        <f t="shared" si="0"/>
        <v>0</v>
      </c>
      <c r="F18" s="91" t="str">
        <f t="shared" si="1"/>
        <v/>
      </c>
      <c r="G18" s="77"/>
      <c r="H18" s="74"/>
    </row>
    <row r="19" spans="1:8" ht="20.100000000000001" customHeight="1">
      <c r="A19" s="74"/>
      <c r="B19" s="74"/>
      <c r="C19" s="136"/>
      <c r="D19" s="38"/>
      <c r="E19" s="88">
        <f t="shared" si="0"/>
        <v>0</v>
      </c>
      <c r="F19" s="89" t="str">
        <f t="shared" si="1"/>
        <v/>
      </c>
      <c r="G19" s="77"/>
      <c r="H19" s="74"/>
    </row>
    <row r="20" spans="1:8" ht="20.100000000000001" customHeight="1">
      <c r="A20" s="74"/>
      <c r="B20" s="74"/>
      <c r="C20" s="137"/>
      <c r="D20" s="39"/>
      <c r="E20" s="90">
        <f t="shared" si="0"/>
        <v>0</v>
      </c>
      <c r="F20" s="91" t="str">
        <f t="shared" si="1"/>
        <v/>
      </c>
      <c r="G20" s="77"/>
      <c r="H20" s="74"/>
    </row>
    <row r="21" spans="1:8" ht="20.100000000000001" customHeight="1">
      <c r="A21" s="74"/>
      <c r="B21" s="74"/>
      <c r="C21" s="136"/>
      <c r="D21" s="38"/>
      <c r="E21" s="88">
        <f t="shared" si="0"/>
        <v>0</v>
      </c>
      <c r="F21" s="89" t="str">
        <f t="shared" si="1"/>
        <v/>
      </c>
      <c r="G21" s="77"/>
      <c r="H21" s="74"/>
    </row>
    <row r="22" spans="1:8" ht="20.100000000000001" customHeight="1">
      <c r="A22" s="74"/>
      <c r="B22" s="74"/>
      <c r="C22" s="92"/>
      <c r="D22" s="93"/>
      <c r="E22" s="93"/>
      <c r="F22" s="94"/>
      <c r="G22" s="77"/>
      <c r="H22" s="74"/>
    </row>
    <row r="23" spans="1:8" ht="23.25">
      <c r="A23" s="74"/>
      <c r="B23" s="74"/>
      <c r="C23" s="95" t="s">
        <v>0</v>
      </c>
      <c r="D23" s="96">
        <f>SUM(D5:D12)</f>
        <v>174</v>
      </c>
      <c r="E23" s="97">
        <f>SUM(E5:E12)</f>
        <v>232</v>
      </c>
      <c r="F23" s="98">
        <f>SUM(F5:F21)</f>
        <v>435</v>
      </c>
      <c r="G23" s="77"/>
      <c r="H23" s="74"/>
    </row>
    <row r="24" spans="1:8">
      <c r="A24" s="74"/>
      <c r="B24" s="74"/>
      <c r="C24" s="99"/>
      <c r="D24" s="100"/>
      <c r="E24" s="101"/>
      <c r="F24" s="102"/>
      <c r="G24" s="77"/>
      <c r="H24" s="74"/>
    </row>
    <row r="25" spans="1:8">
      <c r="A25" s="62"/>
      <c r="B25" s="62"/>
      <c r="C25" s="68"/>
      <c r="D25" s="69"/>
      <c r="E25" s="69"/>
      <c r="F25" s="67"/>
      <c r="G25" s="63"/>
      <c r="H25" s="62"/>
    </row>
    <row r="26" spans="1:8">
      <c r="F26" s="17"/>
    </row>
    <row r="27" spans="1:8">
      <c r="F27" s="17"/>
    </row>
    <row r="28" spans="1:8">
      <c r="F28" s="17"/>
    </row>
    <row r="29" spans="1:8">
      <c r="F29" s="17"/>
    </row>
  </sheetData>
  <sheetProtection sheet="1" objects="1" scenarios="1" selectLockedCells="1"/>
  <phoneticPr fontId="0" type="noConversion"/>
  <dataValidations count="2">
    <dataValidation type="decimal" allowBlank="1" showErrorMessage="1" errorTitle="VALORE NON AMMESSO" error="INSERIRE UN NUMERO TRA 28 e 54" sqref="D5:D6 D11:D21">
      <formula1>28</formula1>
      <formula2>54</formula2>
    </dataValidation>
    <dataValidation type="list" allowBlank="1" showInputMessage="1" showErrorMessage="1" sqref="C5:C21">
      <formula1>Lista</formula1>
    </dataValidation>
  </dataValidations>
  <pageMargins left="1.1811023622047245" right="0" top="1.1811023622047245" bottom="0" header="0.51181102362204722" footer="0.51181102362204722"/>
  <pageSetup paperSize="9" scale="110" orientation="landscape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H43"/>
  <sheetViews>
    <sheetView showGridLines="0" showRowColHeaders="0" workbookViewId="0">
      <pane xSplit="10" ySplit="23" topLeftCell="K24" activePane="bottomRight" state="frozen"/>
      <selection activeCell="D2" sqref="D2"/>
      <selection pane="topRight" activeCell="D2" sqref="D2"/>
      <selection pane="bottomLeft" activeCell="D2" sqref="D2"/>
      <selection pane="bottomRight" activeCell="C5" sqref="C5"/>
    </sheetView>
  </sheetViews>
  <sheetFormatPr defaultRowHeight="20.25"/>
  <cols>
    <col min="1" max="2" width="10.625" customWidth="1"/>
    <col min="3" max="3" width="40.625" customWidth="1"/>
    <col min="4" max="5" width="25.625" style="7" customWidth="1"/>
    <col min="6" max="6" width="25.625" style="8" customWidth="1"/>
    <col min="7" max="7" width="10.625" style="1" customWidth="1"/>
    <col min="8" max="8" width="10.625" customWidth="1"/>
  </cols>
  <sheetData>
    <row r="1" spans="1:8" ht="25.5">
      <c r="A1" s="74"/>
      <c r="B1" s="74"/>
      <c r="C1" s="75" t="s">
        <v>10</v>
      </c>
      <c r="D1" s="144" t="s">
        <v>6</v>
      </c>
      <c r="E1" s="103"/>
      <c r="F1" s="104"/>
      <c r="G1" s="77"/>
      <c r="H1" s="74"/>
    </row>
    <row r="2" spans="1:8" ht="24.95" customHeight="1">
      <c r="A2" s="74"/>
      <c r="B2" s="74"/>
      <c r="C2" s="78" t="s">
        <v>11</v>
      </c>
      <c r="D2" s="145"/>
      <c r="E2" s="79"/>
      <c r="F2" s="105"/>
      <c r="G2" s="77"/>
      <c r="H2" s="74"/>
    </row>
    <row r="3" spans="1:8" ht="22.5">
      <c r="A3" s="74"/>
      <c r="B3" s="74"/>
      <c r="C3" s="81" t="s">
        <v>4</v>
      </c>
      <c r="D3" s="82" t="s">
        <v>1</v>
      </c>
      <c r="E3" s="83" t="s">
        <v>2</v>
      </c>
      <c r="F3" s="106" t="s">
        <v>3</v>
      </c>
      <c r="G3" s="77"/>
      <c r="H3" s="74"/>
    </row>
    <row r="4" spans="1:8" ht="24.95" customHeight="1">
      <c r="A4" s="74"/>
      <c r="B4" s="74"/>
      <c r="C4" s="85"/>
      <c r="D4" s="86"/>
      <c r="E4" s="86"/>
      <c r="F4" s="87"/>
      <c r="G4" s="77"/>
      <c r="H4" s="74"/>
    </row>
    <row r="5" spans="1:8" ht="20.100000000000001" customHeight="1">
      <c r="A5" s="74"/>
      <c r="B5" s="74"/>
      <c r="C5" s="136"/>
      <c r="D5" s="38"/>
      <c r="E5" s="88">
        <f>D5/0.75</f>
        <v>0</v>
      </c>
      <c r="F5" s="89" t="str">
        <f>IF(AND(D5="",D2=""),"",D5*$D$2)</f>
        <v/>
      </c>
      <c r="G5" s="77"/>
      <c r="H5" s="74"/>
    </row>
    <row r="6" spans="1:8" ht="20.100000000000001" customHeight="1">
      <c r="A6" s="74"/>
      <c r="B6" s="74"/>
      <c r="C6" s="137"/>
      <c r="D6" s="39"/>
      <c r="E6" s="90">
        <f t="shared" ref="E6:E21" si="0">D6/0.75</f>
        <v>0</v>
      </c>
      <c r="F6" s="91">
        <f t="shared" ref="F6:F21" si="1">IF(AND(D6="",D3=""),"",D6*$D$2)</f>
        <v>0</v>
      </c>
      <c r="G6" s="77"/>
      <c r="H6" s="74"/>
    </row>
    <row r="7" spans="1:8" ht="20.100000000000001" customHeight="1">
      <c r="A7" s="74"/>
      <c r="B7" s="74"/>
      <c r="C7" s="136"/>
      <c r="D7" s="38"/>
      <c r="E7" s="88">
        <f t="shared" si="0"/>
        <v>0</v>
      </c>
      <c r="F7" s="89" t="str">
        <f t="shared" si="1"/>
        <v/>
      </c>
      <c r="G7" s="77"/>
      <c r="H7" s="74"/>
    </row>
    <row r="8" spans="1:8" ht="20.100000000000001" customHeight="1">
      <c r="A8" s="74"/>
      <c r="B8" s="74"/>
      <c r="C8" s="137"/>
      <c r="D8" s="39"/>
      <c r="E8" s="90">
        <f t="shared" si="0"/>
        <v>0</v>
      </c>
      <c r="F8" s="91" t="str">
        <f t="shared" si="1"/>
        <v/>
      </c>
      <c r="G8" s="77"/>
      <c r="H8" s="74"/>
    </row>
    <row r="9" spans="1:8" ht="20.100000000000001" customHeight="1">
      <c r="A9" s="74"/>
      <c r="B9" s="74"/>
      <c r="C9" s="136"/>
      <c r="D9" s="38"/>
      <c r="E9" s="88">
        <f t="shared" si="0"/>
        <v>0</v>
      </c>
      <c r="F9" s="89" t="str">
        <f t="shared" si="1"/>
        <v/>
      </c>
      <c r="G9" s="77"/>
      <c r="H9" s="74"/>
    </row>
    <row r="10" spans="1:8" ht="20.100000000000001" customHeight="1">
      <c r="A10" s="74"/>
      <c r="B10" s="74"/>
      <c r="C10" s="137"/>
      <c r="D10" s="39"/>
      <c r="E10" s="90">
        <f t="shared" si="0"/>
        <v>0</v>
      </c>
      <c r="F10" s="91" t="str">
        <f t="shared" si="1"/>
        <v/>
      </c>
      <c r="G10" s="77"/>
      <c r="H10" s="74"/>
    </row>
    <row r="11" spans="1:8" ht="20.100000000000001" customHeight="1">
      <c r="A11" s="74"/>
      <c r="B11" s="74"/>
      <c r="C11" s="136"/>
      <c r="D11" s="38"/>
      <c r="E11" s="88">
        <f t="shared" si="0"/>
        <v>0</v>
      </c>
      <c r="F11" s="89" t="str">
        <f t="shared" si="1"/>
        <v/>
      </c>
      <c r="G11" s="77"/>
      <c r="H11" s="74"/>
    </row>
    <row r="12" spans="1:8" ht="20.100000000000001" customHeight="1">
      <c r="A12" s="74"/>
      <c r="B12" s="74"/>
      <c r="C12" s="137"/>
      <c r="D12" s="39"/>
      <c r="E12" s="90">
        <f t="shared" si="0"/>
        <v>0</v>
      </c>
      <c r="F12" s="91" t="str">
        <f t="shared" si="1"/>
        <v/>
      </c>
      <c r="G12" s="77"/>
      <c r="H12" s="74"/>
    </row>
    <row r="13" spans="1:8" ht="20.100000000000001" customHeight="1">
      <c r="A13" s="74"/>
      <c r="B13" s="74"/>
      <c r="C13" s="136"/>
      <c r="D13" s="38"/>
      <c r="E13" s="88">
        <f t="shared" si="0"/>
        <v>0</v>
      </c>
      <c r="F13" s="89" t="str">
        <f t="shared" si="1"/>
        <v/>
      </c>
      <c r="G13" s="77"/>
      <c r="H13" s="74"/>
    </row>
    <row r="14" spans="1:8" ht="20.100000000000001" customHeight="1">
      <c r="A14" s="74"/>
      <c r="B14" s="74"/>
      <c r="C14" s="137"/>
      <c r="D14" s="39"/>
      <c r="E14" s="90">
        <f t="shared" si="0"/>
        <v>0</v>
      </c>
      <c r="F14" s="91" t="str">
        <f t="shared" si="1"/>
        <v/>
      </c>
      <c r="G14" s="77"/>
      <c r="H14" s="74"/>
    </row>
    <row r="15" spans="1:8" ht="20.100000000000001" customHeight="1">
      <c r="A15" s="74"/>
      <c r="B15" s="74"/>
      <c r="C15" s="136"/>
      <c r="D15" s="38"/>
      <c r="E15" s="88">
        <f t="shared" si="0"/>
        <v>0</v>
      </c>
      <c r="F15" s="89" t="str">
        <f t="shared" si="1"/>
        <v/>
      </c>
      <c r="G15" s="77"/>
      <c r="H15" s="74"/>
    </row>
    <row r="16" spans="1:8" ht="20.100000000000001" customHeight="1">
      <c r="A16" s="74"/>
      <c r="B16" s="74"/>
      <c r="C16" s="137"/>
      <c r="D16" s="39"/>
      <c r="E16" s="90">
        <f t="shared" si="0"/>
        <v>0</v>
      </c>
      <c r="F16" s="91" t="str">
        <f t="shared" si="1"/>
        <v/>
      </c>
      <c r="G16" s="77"/>
      <c r="H16" s="74"/>
    </row>
    <row r="17" spans="1:8" ht="20.100000000000001" customHeight="1">
      <c r="A17" s="74"/>
      <c r="B17" s="74"/>
      <c r="C17" s="136"/>
      <c r="D17" s="38"/>
      <c r="E17" s="88">
        <f t="shared" si="0"/>
        <v>0</v>
      </c>
      <c r="F17" s="89" t="str">
        <f t="shared" si="1"/>
        <v/>
      </c>
      <c r="G17" s="77"/>
      <c r="H17" s="74"/>
    </row>
    <row r="18" spans="1:8" ht="20.100000000000001" customHeight="1">
      <c r="A18" s="74"/>
      <c r="B18" s="74"/>
      <c r="C18" s="137"/>
      <c r="D18" s="39"/>
      <c r="E18" s="90">
        <f t="shared" si="0"/>
        <v>0</v>
      </c>
      <c r="F18" s="91" t="str">
        <f t="shared" si="1"/>
        <v/>
      </c>
      <c r="G18" s="77"/>
      <c r="H18" s="74"/>
    </row>
    <row r="19" spans="1:8" ht="20.100000000000001" customHeight="1">
      <c r="A19" s="74"/>
      <c r="B19" s="74"/>
      <c r="C19" s="136"/>
      <c r="D19" s="38"/>
      <c r="E19" s="88">
        <f t="shared" si="0"/>
        <v>0</v>
      </c>
      <c r="F19" s="89" t="str">
        <f t="shared" si="1"/>
        <v/>
      </c>
      <c r="G19" s="77"/>
      <c r="H19" s="74"/>
    </row>
    <row r="20" spans="1:8" ht="20.100000000000001" customHeight="1">
      <c r="A20" s="74"/>
      <c r="B20" s="74"/>
      <c r="C20" s="137"/>
      <c r="D20" s="39"/>
      <c r="E20" s="90">
        <f t="shared" si="0"/>
        <v>0</v>
      </c>
      <c r="F20" s="91" t="str">
        <f t="shared" si="1"/>
        <v/>
      </c>
      <c r="G20" s="77"/>
      <c r="H20" s="74"/>
    </row>
    <row r="21" spans="1:8" ht="20.100000000000001" customHeight="1">
      <c r="A21" s="74"/>
      <c r="B21" s="74"/>
      <c r="C21" s="136"/>
      <c r="D21" s="38"/>
      <c r="E21" s="88">
        <f t="shared" si="0"/>
        <v>0</v>
      </c>
      <c r="F21" s="89" t="str">
        <f t="shared" si="1"/>
        <v/>
      </c>
      <c r="G21" s="77"/>
      <c r="H21" s="74"/>
    </row>
    <row r="22" spans="1:8" ht="20.100000000000001" customHeight="1">
      <c r="A22" s="74"/>
      <c r="B22" s="74"/>
      <c r="C22" s="129"/>
      <c r="D22" s="130"/>
      <c r="E22" s="131"/>
      <c r="F22" s="94"/>
      <c r="G22" s="77"/>
      <c r="H22" s="74"/>
    </row>
    <row r="23" spans="1:8" ht="23.25">
      <c r="A23" s="74"/>
      <c r="B23" s="74"/>
      <c r="C23" s="95" t="s">
        <v>0</v>
      </c>
      <c r="D23" s="96">
        <f>SUM(D5:D22)</f>
        <v>0</v>
      </c>
      <c r="E23" s="97">
        <f>SUM(E5:E22)</f>
        <v>0</v>
      </c>
      <c r="F23" s="98">
        <f>SUM(F5:F21)</f>
        <v>0</v>
      </c>
      <c r="G23" s="77"/>
      <c r="H23" s="74"/>
    </row>
    <row r="24" spans="1:8">
      <c r="A24" s="74"/>
      <c r="B24" s="74"/>
      <c r="C24" s="99"/>
      <c r="D24" s="100"/>
      <c r="E24" s="101"/>
      <c r="F24" s="102"/>
      <c r="G24" s="77"/>
      <c r="H24" s="74"/>
    </row>
    <row r="25" spans="1:8">
      <c r="A25" s="62"/>
      <c r="B25" s="62"/>
      <c r="C25" s="68"/>
      <c r="D25" s="69"/>
      <c r="E25" s="69"/>
      <c r="F25" s="67"/>
      <c r="G25" s="63"/>
      <c r="H25" s="62"/>
    </row>
    <row r="26" spans="1:8">
      <c r="C26" s="3"/>
      <c r="D26" s="5"/>
      <c r="E26" s="5"/>
      <c r="F26" s="18"/>
      <c r="G26" s="2"/>
    </row>
    <row r="27" spans="1:8">
      <c r="C27" s="3"/>
      <c r="D27" s="5"/>
      <c r="E27" s="5"/>
      <c r="F27" s="18"/>
      <c r="G27" s="2"/>
    </row>
    <row r="28" spans="1:8">
      <c r="C28" s="3"/>
      <c r="D28" s="5"/>
      <c r="E28" s="5"/>
      <c r="F28" s="18"/>
      <c r="G28" s="2"/>
    </row>
    <row r="29" spans="1:8">
      <c r="C29" s="3"/>
      <c r="D29" s="5"/>
      <c r="E29" s="5"/>
      <c r="F29" s="18"/>
      <c r="G29" s="2"/>
    </row>
    <row r="30" spans="1:8">
      <c r="C30" s="3"/>
      <c r="D30" s="5"/>
      <c r="E30" s="5"/>
      <c r="F30" s="18"/>
      <c r="G30" s="2"/>
    </row>
    <row r="31" spans="1:8">
      <c r="C31" s="3"/>
      <c r="D31" s="5"/>
      <c r="E31" s="5"/>
      <c r="F31" s="18"/>
      <c r="G31" s="2"/>
    </row>
    <row r="32" spans="1:8">
      <c r="C32" s="3"/>
      <c r="D32" s="5"/>
      <c r="E32" s="5"/>
      <c r="F32" s="18"/>
      <c r="G32" s="2"/>
    </row>
    <row r="33" spans="3:7">
      <c r="C33" s="3"/>
      <c r="D33" s="5"/>
      <c r="E33" s="5"/>
      <c r="F33" s="18"/>
      <c r="G33" s="2"/>
    </row>
    <row r="34" spans="3:7">
      <c r="C34" s="3"/>
      <c r="D34" s="5"/>
      <c r="E34" s="5"/>
      <c r="F34" s="18"/>
      <c r="G34" s="2"/>
    </row>
    <row r="35" spans="3:7">
      <c r="C35" s="3"/>
      <c r="D35" s="5"/>
      <c r="E35" s="5"/>
      <c r="F35" s="18"/>
      <c r="G35" s="2"/>
    </row>
    <row r="36" spans="3:7">
      <c r="F36" s="17"/>
    </row>
    <row r="37" spans="3:7">
      <c r="F37" s="17"/>
    </row>
    <row r="38" spans="3:7">
      <c r="F38" s="17"/>
    </row>
    <row r="39" spans="3:7">
      <c r="F39" s="17"/>
    </row>
    <row r="40" spans="3:7">
      <c r="F40" s="17"/>
    </row>
    <row r="41" spans="3:7">
      <c r="F41" s="17"/>
    </row>
    <row r="42" spans="3:7">
      <c r="D42" s="16"/>
      <c r="F42" s="17"/>
    </row>
    <row r="43" spans="3:7">
      <c r="F43" s="17"/>
    </row>
  </sheetData>
  <sheetProtection sheet="1" objects="1" scenarios="1" selectLockedCells="1"/>
  <dataConsolidate/>
  <phoneticPr fontId="0" type="noConversion"/>
  <dataValidations count="2">
    <dataValidation type="decimal" allowBlank="1" showErrorMessage="1" errorTitle="VALORE NON AMMESSO" error="INSERIRE UN NUMERO TRA 28 e 54" sqref="D22 D5:D6">
      <formula1>28</formula1>
      <formula2>54</formula2>
    </dataValidation>
    <dataValidation type="list" allowBlank="1" showInputMessage="1" showErrorMessage="1" sqref="C5:C21">
      <formula1>Lista</formula1>
    </dataValidation>
  </dataValidations>
  <pageMargins left="1.1811023622047245" right="0" top="1.1811023622047245" bottom="0.98425196850393704" header="0.51181102362204722" footer="0.51181102362204722"/>
  <pageSetup paperSize="9" scale="110" orientation="landscape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H30"/>
  <sheetViews>
    <sheetView showGridLines="0" showRowColHeaders="0" workbookViewId="0">
      <pane xSplit="10" ySplit="23" topLeftCell="K24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RowHeight="20.25"/>
  <cols>
    <col min="1" max="2" width="10.625" customWidth="1"/>
    <col min="3" max="3" width="40.625" customWidth="1"/>
    <col min="4" max="5" width="25.625" style="7" customWidth="1"/>
    <col min="6" max="6" width="25.625" style="8" customWidth="1"/>
    <col min="7" max="7" width="10.625" style="1" customWidth="1"/>
    <col min="8" max="8" width="10.625" customWidth="1"/>
  </cols>
  <sheetData>
    <row r="1" spans="1:8" ht="25.5">
      <c r="A1" s="74"/>
      <c r="B1" s="74"/>
      <c r="C1" s="75" t="s">
        <v>12</v>
      </c>
      <c r="D1" s="144" t="s">
        <v>6</v>
      </c>
      <c r="E1" s="103"/>
      <c r="F1" s="104"/>
      <c r="G1" s="77"/>
      <c r="H1" s="74"/>
    </row>
    <row r="2" spans="1:8" ht="24.95" customHeight="1">
      <c r="A2" s="74"/>
      <c r="B2" s="74"/>
      <c r="C2" s="78" t="s">
        <v>13</v>
      </c>
      <c r="D2" s="145"/>
      <c r="E2" s="79"/>
      <c r="F2" s="105"/>
      <c r="G2" s="77"/>
      <c r="H2" s="74"/>
    </row>
    <row r="3" spans="1:8" ht="22.5">
      <c r="A3" s="74"/>
      <c r="B3" s="74"/>
      <c r="C3" s="81" t="s">
        <v>4</v>
      </c>
      <c r="D3" s="82" t="s">
        <v>1</v>
      </c>
      <c r="E3" s="83" t="s">
        <v>2</v>
      </c>
      <c r="F3" s="106" t="s">
        <v>3</v>
      </c>
      <c r="G3" s="77"/>
      <c r="H3" s="74"/>
    </row>
    <row r="4" spans="1:8" ht="24.95" customHeight="1">
      <c r="A4" s="74"/>
      <c r="B4" s="74"/>
      <c r="C4" s="85"/>
      <c r="D4" s="86"/>
      <c r="E4" s="86"/>
      <c r="F4" s="87"/>
      <c r="G4" s="77"/>
      <c r="H4" s="74"/>
    </row>
    <row r="5" spans="1:8" ht="20.100000000000001" customHeight="1">
      <c r="A5" s="74"/>
      <c r="B5" s="74"/>
      <c r="C5" s="136"/>
      <c r="D5" s="38"/>
      <c r="E5" s="88">
        <f>D5/0.75</f>
        <v>0</v>
      </c>
      <c r="F5" s="89" t="str">
        <f>IF(AND(D5="",D2=""),"",D5*$D$2)</f>
        <v/>
      </c>
      <c r="G5" s="77"/>
      <c r="H5" s="74"/>
    </row>
    <row r="6" spans="1:8" ht="20.100000000000001" customHeight="1">
      <c r="A6" s="74"/>
      <c r="B6" s="74"/>
      <c r="C6" s="137"/>
      <c r="D6" s="39"/>
      <c r="E6" s="90">
        <f t="shared" ref="E6:E21" si="0">D6/0.75</f>
        <v>0</v>
      </c>
      <c r="F6" s="91">
        <f t="shared" ref="F6:F21" si="1">IF(AND(D6="",D3=""),"",D6*$D$2)</f>
        <v>0</v>
      </c>
      <c r="G6" s="77"/>
      <c r="H6" s="74"/>
    </row>
    <row r="7" spans="1:8" ht="20.100000000000001" customHeight="1">
      <c r="A7" s="74"/>
      <c r="B7" s="74"/>
      <c r="C7" s="136"/>
      <c r="D7" s="38"/>
      <c r="E7" s="88">
        <f t="shared" si="0"/>
        <v>0</v>
      </c>
      <c r="F7" s="89" t="str">
        <f t="shared" si="1"/>
        <v/>
      </c>
      <c r="G7" s="77"/>
      <c r="H7" s="74"/>
    </row>
    <row r="8" spans="1:8" ht="20.100000000000001" customHeight="1">
      <c r="A8" s="74"/>
      <c r="B8" s="74"/>
      <c r="C8" s="137"/>
      <c r="D8" s="39"/>
      <c r="E8" s="90">
        <f t="shared" si="0"/>
        <v>0</v>
      </c>
      <c r="F8" s="91" t="str">
        <f t="shared" si="1"/>
        <v/>
      </c>
      <c r="G8" s="77"/>
      <c r="H8" s="74"/>
    </row>
    <row r="9" spans="1:8" ht="20.100000000000001" customHeight="1">
      <c r="A9" s="74"/>
      <c r="B9" s="74"/>
      <c r="C9" s="136"/>
      <c r="D9" s="38"/>
      <c r="E9" s="88">
        <f t="shared" si="0"/>
        <v>0</v>
      </c>
      <c r="F9" s="89" t="str">
        <f t="shared" si="1"/>
        <v/>
      </c>
      <c r="G9" s="77"/>
      <c r="H9" s="74"/>
    </row>
    <row r="10" spans="1:8" ht="20.100000000000001" customHeight="1">
      <c r="A10" s="74"/>
      <c r="B10" s="74"/>
      <c r="C10" s="137"/>
      <c r="D10" s="39"/>
      <c r="E10" s="90">
        <f t="shared" si="0"/>
        <v>0</v>
      </c>
      <c r="F10" s="91" t="str">
        <f t="shared" si="1"/>
        <v/>
      </c>
      <c r="G10" s="77"/>
      <c r="H10" s="74"/>
    </row>
    <row r="11" spans="1:8" ht="20.100000000000001" customHeight="1">
      <c r="A11" s="74"/>
      <c r="B11" s="74"/>
      <c r="C11" s="136"/>
      <c r="D11" s="38"/>
      <c r="E11" s="88">
        <f t="shared" si="0"/>
        <v>0</v>
      </c>
      <c r="F11" s="89" t="str">
        <f t="shared" si="1"/>
        <v/>
      </c>
      <c r="G11" s="77"/>
      <c r="H11" s="74"/>
    </row>
    <row r="12" spans="1:8" ht="20.100000000000001" customHeight="1">
      <c r="A12" s="74"/>
      <c r="B12" s="74"/>
      <c r="C12" s="137"/>
      <c r="D12" s="46"/>
      <c r="E12" s="90">
        <f t="shared" si="0"/>
        <v>0</v>
      </c>
      <c r="F12" s="91" t="str">
        <f t="shared" si="1"/>
        <v/>
      </c>
      <c r="G12" s="77"/>
      <c r="H12" s="74"/>
    </row>
    <row r="13" spans="1:8" ht="20.100000000000001" customHeight="1">
      <c r="A13" s="74"/>
      <c r="B13" s="74"/>
      <c r="C13" s="136"/>
      <c r="D13" s="47"/>
      <c r="E13" s="88">
        <f t="shared" si="0"/>
        <v>0</v>
      </c>
      <c r="F13" s="89" t="str">
        <f t="shared" si="1"/>
        <v/>
      </c>
      <c r="G13" s="77"/>
      <c r="H13" s="74"/>
    </row>
    <row r="14" spans="1:8" ht="20.100000000000001" customHeight="1">
      <c r="A14" s="74"/>
      <c r="B14" s="74"/>
      <c r="C14" s="137"/>
      <c r="D14" s="46"/>
      <c r="E14" s="90">
        <f t="shared" si="0"/>
        <v>0</v>
      </c>
      <c r="F14" s="91" t="str">
        <f t="shared" si="1"/>
        <v/>
      </c>
      <c r="G14" s="77"/>
      <c r="H14" s="74"/>
    </row>
    <row r="15" spans="1:8" ht="20.100000000000001" customHeight="1">
      <c r="A15" s="74"/>
      <c r="B15" s="74"/>
      <c r="C15" s="136"/>
      <c r="D15" s="47"/>
      <c r="E15" s="88">
        <f t="shared" si="0"/>
        <v>0</v>
      </c>
      <c r="F15" s="89" t="str">
        <f t="shared" si="1"/>
        <v/>
      </c>
      <c r="G15" s="77"/>
      <c r="H15" s="74"/>
    </row>
    <row r="16" spans="1:8" ht="20.100000000000001" customHeight="1">
      <c r="A16" s="74"/>
      <c r="B16" s="74"/>
      <c r="C16" s="137"/>
      <c r="D16" s="46"/>
      <c r="E16" s="90">
        <f t="shared" si="0"/>
        <v>0</v>
      </c>
      <c r="F16" s="91" t="str">
        <f t="shared" si="1"/>
        <v/>
      </c>
      <c r="G16" s="77"/>
      <c r="H16" s="74"/>
    </row>
    <row r="17" spans="1:8" ht="20.100000000000001" customHeight="1">
      <c r="A17" s="74"/>
      <c r="B17" s="74"/>
      <c r="C17" s="136"/>
      <c r="D17" s="47"/>
      <c r="E17" s="88">
        <f t="shared" si="0"/>
        <v>0</v>
      </c>
      <c r="F17" s="89" t="str">
        <f t="shared" si="1"/>
        <v/>
      </c>
      <c r="G17" s="77"/>
      <c r="H17" s="74"/>
    </row>
    <row r="18" spans="1:8" ht="20.100000000000001" customHeight="1">
      <c r="A18" s="74"/>
      <c r="B18" s="74"/>
      <c r="C18" s="137"/>
      <c r="D18" s="46"/>
      <c r="E18" s="90">
        <f t="shared" si="0"/>
        <v>0</v>
      </c>
      <c r="F18" s="91" t="str">
        <f t="shared" si="1"/>
        <v/>
      </c>
      <c r="G18" s="77"/>
      <c r="H18" s="74"/>
    </row>
    <row r="19" spans="1:8" ht="20.100000000000001" customHeight="1">
      <c r="A19" s="74"/>
      <c r="B19" s="74"/>
      <c r="C19" s="136"/>
      <c r="D19" s="47"/>
      <c r="E19" s="88">
        <f t="shared" si="0"/>
        <v>0</v>
      </c>
      <c r="F19" s="89" t="str">
        <f t="shared" si="1"/>
        <v/>
      </c>
      <c r="G19" s="77"/>
      <c r="H19" s="74"/>
    </row>
    <row r="20" spans="1:8" ht="20.100000000000001" customHeight="1">
      <c r="A20" s="74"/>
      <c r="B20" s="74"/>
      <c r="C20" s="137"/>
      <c r="D20" s="46"/>
      <c r="E20" s="90">
        <f t="shared" si="0"/>
        <v>0</v>
      </c>
      <c r="F20" s="91" t="str">
        <f t="shared" si="1"/>
        <v/>
      </c>
      <c r="G20" s="77"/>
      <c r="H20" s="74"/>
    </row>
    <row r="21" spans="1:8" ht="20.100000000000001" customHeight="1">
      <c r="A21" s="74"/>
      <c r="B21" s="74"/>
      <c r="C21" s="136"/>
      <c r="D21" s="47"/>
      <c r="E21" s="88">
        <f t="shared" si="0"/>
        <v>0</v>
      </c>
      <c r="F21" s="89" t="str">
        <f t="shared" si="1"/>
        <v/>
      </c>
      <c r="G21" s="77"/>
      <c r="H21" s="74"/>
    </row>
    <row r="22" spans="1:8" ht="20.100000000000001" customHeight="1">
      <c r="A22" s="74"/>
      <c r="B22" s="74"/>
      <c r="C22" s="127"/>
      <c r="D22" s="128"/>
      <c r="E22" s="93"/>
      <c r="F22" s="87"/>
      <c r="G22" s="77"/>
      <c r="H22" s="74"/>
    </row>
    <row r="23" spans="1:8" ht="23.25">
      <c r="A23" s="74"/>
      <c r="B23" s="74"/>
      <c r="C23" s="95" t="s">
        <v>0</v>
      </c>
      <c r="D23" s="96">
        <f>SUM(D5:D11)</f>
        <v>0</v>
      </c>
      <c r="E23" s="97">
        <f>SUM(E5:E11)</f>
        <v>0</v>
      </c>
      <c r="F23" s="98">
        <f>SUM(F5:F21)</f>
        <v>0</v>
      </c>
      <c r="G23" s="77"/>
      <c r="H23" s="74"/>
    </row>
    <row r="24" spans="1:8">
      <c r="A24" s="74"/>
      <c r="B24" s="74"/>
      <c r="C24" s="99"/>
      <c r="D24" s="100"/>
      <c r="E24" s="101"/>
      <c r="F24" s="102"/>
      <c r="G24" s="77"/>
      <c r="H24" s="74"/>
    </row>
    <row r="25" spans="1:8">
      <c r="A25" s="62"/>
      <c r="B25" s="62"/>
      <c r="C25" s="68"/>
      <c r="D25" s="69"/>
      <c r="E25" s="69"/>
      <c r="F25" s="67"/>
      <c r="G25" s="63"/>
      <c r="H25" s="62"/>
    </row>
    <row r="26" spans="1:8">
      <c r="F26" s="17"/>
    </row>
    <row r="27" spans="1:8">
      <c r="F27" s="17"/>
    </row>
    <row r="28" spans="1:8">
      <c r="F28" s="17"/>
    </row>
    <row r="29" spans="1:8">
      <c r="F29" s="17"/>
    </row>
    <row r="30" spans="1:8">
      <c r="D30" s="16"/>
      <c r="F30" s="17"/>
    </row>
  </sheetData>
  <sheetProtection sheet="1" objects="1" scenarios="1" selectLockedCells="1"/>
  <phoneticPr fontId="0" type="noConversion"/>
  <dataValidations count="2">
    <dataValidation type="decimal" allowBlank="1" showErrorMessage="1" errorTitle="VALORE NON AMMESSO" error="INSERIRE UN NUMERO TRA 28 e 54" sqref="D11 D5:D6 D9">
      <formula1>28</formula1>
      <formula2>54</formula2>
    </dataValidation>
    <dataValidation type="list" allowBlank="1" showInputMessage="1" showErrorMessage="1" sqref="C5:C21">
      <formula1>Lista</formula1>
    </dataValidation>
  </dataValidations>
  <pageMargins left="1.1811023622047245" right="0" top="1.1811023622047245" bottom="0.98425196850393704" header="0.51181102362204722" footer="0.51181102362204722"/>
  <pageSetup paperSize="9" scale="110" orientation="landscape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H29"/>
  <sheetViews>
    <sheetView showGridLines="0" showRowColHeaders="0" workbookViewId="0">
      <pane xSplit="10" ySplit="23" topLeftCell="K24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RowHeight="20.25"/>
  <cols>
    <col min="1" max="2" width="10.625" customWidth="1"/>
    <col min="3" max="3" width="40.625" customWidth="1"/>
    <col min="4" max="5" width="25.625" style="7" customWidth="1"/>
    <col min="6" max="6" width="25.625" style="8" customWidth="1"/>
    <col min="7" max="7" width="10.625" style="1" customWidth="1"/>
    <col min="8" max="8" width="10.625" customWidth="1"/>
  </cols>
  <sheetData>
    <row r="1" spans="1:8" ht="25.5">
      <c r="A1" s="74"/>
      <c r="B1" s="74"/>
      <c r="C1" s="75" t="s">
        <v>14</v>
      </c>
      <c r="D1" s="144" t="s">
        <v>6</v>
      </c>
      <c r="E1" s="103"/>
      <c r="F1" s="104"/>
      <c r="G1" s="77"/>
      <c r="H1" s="74"/>
    </row>
    <row r="2" spans="1:8" ht="24.95" customHeight="1">
      <c r="A2" s="74"/>
      <c r="B2" s="74"/>
      <c r="C2" s="78" t="s">
        <v>15</v>
      </c>
      <c r="D2" s="145"/>
      <c r="E2" s="79"/>
      <c r="F2" s="105"/>
      <c r="G2" s="77"/>
      <c r="H2" s="74"/>
    </row>
    <row r="3" spans="1:8" ht="22.5">
      <c r="A3" s="74"/>
      <c r="B3" s="74"/>
      <c r="C3" s="81" t="s">
        <v>4</v>
      </c>
      <c r="D3" s="82" t="s">
        <v>1</v>
      </c>
      <c r="E3" s="83" t="s">
        <v>2</v>
      </c>
      <c r="F3" s="106" t="s">
        <v>3</v>
      </c>
      <c r="G3" s="77"/>
      <c r="H3" s="74"/>
    </row>
    <row r="4" spans="1:8" ht="24.95" customHeight="1">
      <c r="A4" s="74"/>
      <c r="B4" s="74"/>
      <c r="C4" s="85"/>
      <c r="D4" s="86"/>
      <c r="E4" s="86"/>
      <c r="F4" s="87"/>
      <c r="G4" s="77"/>
      <c r="H4" s="74"/>
    </row>
    <row r="5" spans="1:8" ht="20.100000000000001" customHeight="1">
      <c r="A5" s="74"/>
      <c r="B5" s="74"/>
      <c r="C5" s="136"/>
      <c r="D5" s="42"/>
      <c r="E5" s="88">
        <f>D5/0.75</f>
        <v>0</v>
      </c>
      <c r="F5" s="89" t="str">
        <f>IF(AND(D5="",D2=""),"",D5*$D$2)</f>
        <v/>
      </c>
      <c r="G5" s="77"/>
      <c r="H5" s="74"/>
    </row>
    <row r="6" spans="1:8" ht="20.100000000000001" customHeight="1">
      <c r="A6" s="74"/>
      <c r="B6" s="74"/>
      <c r="C6" s="137"/>
      <c r="D6" s="43"/>
      <c r="E6" s="90">
        <f t="shared" ref="E6:E21" si="0">D6/0.75</f>
        <v>0</v>
      </c>
      <c r="F6" s="91">
        <f t="shared" ref="F6:F21" si="1">IF(AND(D6="",D3=""),"",D6*$D$2)</f>
        <v>0</v>
      </c>
      <c r="G6" s="77"/>
      <c r="H6" s="74"/>
    </row>
    <row r="7" spans="1:8" ht="20.100000000000001" customHeight="1">
      <c r="A7" s="74"/>
      <c r="B7" s="74"/>
      <c r="C7" s="136"/>
      <c r="D7" s="42"/>
      <c r="E7" s="88">
        <f t="shared" si="0"/>
        <v>0</v>
      </c>
      <c r="F7" s="89" t="str">
        <f t="shared" si="1"/>
        <v/>
      </c>
      <c r="G7" s="77"/>
      <c r="H7" s="74"/>
    </row>
    <row r="8" spans="1:8" ht="20.100000000000001" customHeight="1">
      <c r="A8" s="74"/>
      <c r="B8" s="74"/>
      <c r="C8" s="137"/>
      <c r="D8" s="43"/>
      <c r="E8" s="90">
        <f t="shared" si="0"/>
        <v>0</v>
      </c>
      <c r="F8" s="91" t="str">
        <f t="shared" si="1"/>
        <v/>
      </c>
      <c r="G8" s="77"/>
      <c r="H8" s="74"/>
    </row>
    <row r="9" spans="1:8" ht="20.100000000000001" customHeight="1">
      <c r="A9" s="74"/>
      <c r="B9" s="74"/>
      <c r="C9" s="136"/>
      <c r="D9" s="42"/>
      <c r="E9" s="88">
        <f t="shared" si="0"/>
        <v>0</v>
      </c>
      <c r="F9" s="89" t="str">
        <f t="shared" si="1"/>
        <v/>
      </c>
      <c r="G9" s="77"/>
      <c r="H9" s="74"/>
    </row>
    <row r="10" spans="1:8" ht="20.100000000000001" customHeight="1">
      <c r="A10" s="74"/>
      <c r="B10" s="74"/>
      <c r="C10" s="137"/>
      <c r="D10" s="44"/>
      <c r="E10" s="90">
        <f t="shared" si="0"/>
        <v>0</v>
      </c>
      <c r="F10" s="91" t="str">
        <f t="shared" si="1"/>
        <v/>
      </c>
      <c r="G10" s="77"/>
      <c r="H10" s="74"/>
    </row>
    <row r="11" spans="1:8" ht="20.100000000000001" customHeight="1">
      <c r="A11" s="74"/>
      <c r="B11" s="74"/>
      <c r="C11" s="136"/>
      <c r="D11" s="42"/>
      <c r="E11" s="88">
        <f t="shared" si="0"/>
        <v>0</v>
      </c>
      <c r="F11" s="89" t="str">
        <f t="shared" si="1"/>
        <v/>
      </c>
      <c r="G11" s="77"/>
      <c r="H11" s="74"/>
    </row>
    <row r="12" spans="1:8" ht="20.100000000000001" customHeight="1">
      <c r="A12" s="74"/>
      <c r="B12" s="74"/>
      <c r="C12" s="137"/>
      <c r="D12" s="43"/>
      <c r="E12" s="90">
        <f t="shared" si="0"/>
        <v>0</v>
      </c>
      <c r="F12" s="91" t="str">
        <f t="shared" si="1"/>
        <v/>
      </c>
      <c r="G12" s="77"/>
      <c r="H12" s="74"/>
    </row>
    <row r="13" spans="1:8" ht="20.100000000000001" customHeight="1">
      <c r="A13" s="74"/>
      <c r="B13" s="74"/>
      <c r="C13" s="136"/>
      <c r="D13" s="42"/>
      <c r="E13" s="88">
        <f t="shared" si="0"/>
        <v>0</v>
      </c>
      <c r="F13" s="89" t="str">
        <f t="shared" si="1"/>
        <v/>
      </c>
      <c r="G13" s="77"/>
      <c r="H13" s="74"/>
    </row>
    <row r="14" spans="1:8" ht="20.100000000000001" customHeight="1">
      <c r="A14" s="74"/>
      <c r="B14" s="74"/>
      <c r="C14" s="137"/>
      <c r="D14" s="43"/>
      <c r="E14" s="90">
        <f t="shared" si="0"/>
        <v>0</v>
      </c>
      <c r="F14" s="91" t="str">
        <f t="shared" si="1"/>
        <v/>
      </c>
      <c r="G14" s="77"/>
      <c r="H14" s="74"/>
    </row>
    <row r="15" spans="1:8" ht="20.100000000000001" customHeight="1">
      <c r="A15" s="74"/>
      <c r="B15" s="74"/>
      <c r="C15" s="136"/>
      <c r="D15" s="42"/>
      <c r="E15" s="88">
        <f t="shared" si="0"/>
        <v>0</v>
      </c>
      <c r="F15" s="89" t="str">
        <f t="shared" si="1"/>
        <v/>
      </c>
      <c r="G15" s="77"/>
      <c r="H15" s="74"/>
    </row>
    <row r="16" spans="1:8" ht="20.100000000000001" customHeight="1">
      <c r="A16" s="74"/>
      <c r="B16" s="74"/>
      <c r="C16" s="137"/>
      <c r="D16" s="43"/>
      <c r="E16" s="90">
        <f t="shared" si="0"/>
        <v>0</v>
      </c>
      <c r="F16" s="91" t="str">
        <f t="shared" si="1"/>
        <v/>
      </c>
      <c r="G16" s="77"/>
      <c r="H16" s="74"/>
    </row>
    <row r="17" spans="1:8" ht="20.100000000000001" customHeight="1">
      <c r="A17" s="74"/>
      <c r="B17" s="74"/>
      <c r="C17" s="136"/>
      <c r="D17" s="42"/>
      <c r="E17" s="88">
        <f t="shared" si="0"/>
        <v>0</v>
      </c>
      <c r="F17" s="89" t="str">
        <f t="shared" si="1"/>
        <v/>
      </c>
      <c r="G17" s="77"/>
      <c r="H17" s="74"/>
    </row>
    <row r="18" spans="1:8" ht="20.100000000000001" customHeight="1">
      <c r="A18" s="74"/>
      <c r="B18" s="74"/>
      <c r="C18" s="137"/>
      <c r="D18" s="43"/>
      <c r="E18" s="90">
        <f t="shared" si="0"/>
        <v>0</v>
      </c>
      <c r="F18" s="91" t="str">
        <f t="shared" si="1"/>
        <v/>
      </c>
      <c r="G18" s="77"/>
      <c r="H18" s="74"/>
    </row>
    <row r="19" spans="1:8" ht="20.100000000000001" customHeight="1">
      <c r="A19" s="74"/>
      <c r="B19" s="74"/>
      <c r="C19" s="136"/>
      <c r="D19" s="42"/>
      <c r="E19" s="88">
        <f t="shared" si="0"/>
        <v>0</v>
      </c>
      <c r="F19" s="89" t="str">
        <f t="shared" si="1"/>
        <v/>
      </c>
      <c r="G19" s="77"/>
      <c r="H19" s="74"/>
    </row>
    <row r="20" spans="1:8" ht="20.100000000000001" customHeight="1">
      <c r="A20" s="74"/>
      <c r="B20" s="74"/>
      <c r="C20" s="137"/>
      <c r="D20" s="43"/>
      <c r="E20" s="90">
        <f t="shared" si="0"/>
        <v>0</v>
      </c>
      <c r="F20" s="91" t="str">
        <f t="shared" si="1"/>
        <v/>
      </c>
      <c r="G20" s="77"/>
      <c r="H20" s="74"/>
    </row>
    <row r="21" spans="1:8" ht="20.100000000000001" customHeight="1">
      <c r="A21" s="74"/>
      <c r="B21" s="74"/>
      <c r="C21" s="136"/>
      <c r="D21" s="42"/>
      <c r="E21" s="88">
        <f t="shared" si="0"/>
        <v>0</v>
      </c>
      <c r="F21" s="89" t="str">
        <f t="shared" si="1"/>
        <v/>
      </c>
      <c r="G21" s="77"/>
      <c r="H21" s="74"/>
    </row>
    <row r="22" spans="1:8" ht="20.100000000000001" customHeight="1">
      <c r="A22" s="74"/>
      <c r="B22" s="74"/>
      <c r="C22" s="127"/>
      <c r="D22" s="128"/>
      <c r="E22" s="93"/>
      <c r="F22" s="87"/>
      <c r="G22" s="77"/>
      <c r="H22" s="74"/>
    </row>
    <row r="23" spans="1:8" ht="23.25">
      <c r="A23" s="74"/>
      <c r="B23" s="74"/>
      <c r="C23" s="95" t="s">
        <v>0</v>
      </c>
      <c r="D23" s="96">
        <f>SUM(D5:D12)</f>
        <v>0</v>
      </c>
      <c r="E23" s="96">
        <f>SUM(E5:E12)</f>
        <v>0</v>
      </c>
      <c r="F23" s="98">
        <f>SUM(F5:F21)</f>
        <v>0</v>
      </c>
      <c r="G23" s="77"/>
      <c r="H23" s="74"/>
    </row>
    <row r="24" spans="1:8">
      <c r="A24" s="74"/>
      <c r="B24" s="74"/>
      <c r="C24" s="99"/>
      <c r="D24" s="100"/>
      <c r="E24" s="101"/>
      <c r="F24" s="102"/>
      <c r="G24" s="77"/>
      <c r="H24" s="74"/>
    </row>
    <row r="25" spans="1:8">
      <c r="A25" s="62"/>
      <c r="B25" s="62"/>
      <c r="C25" s="68"/>
      <c r="D25" s="69"/>
      <c r="E25" s="69"/>
      <c r="F25" s="67"/>
      <c r="G25" s="63"/>
      <c r="H25" s="62"/>
    </row>
    <row r="26" spans="1:8">
      <c r="F26" s="17"/>
    </row>
    <row r="27" spans="1:8">
      <c r="D27" s="16"/>
      <c r="F27" s="17"/>
    </row>
    <row r="28" spans="1:8">
      <c r="F28" s="17"/>
    </row>
    <row r="29" spans="1:8">
      <c r="F29" s="17"/>
    </row>
  </sheetData>
  <sheetProtection sheet="1" objects="1" scenarios="1" selectLockedCells="1"/>
  <phoneticPr fontId="0" type="noConversion"/>
  <dataValidations count="2">
    <dataValidation type="decimal" allowBlank="1" showErrorMessage="1" errorTitle="VALORE NON AMMESSO" error="INSERIRE UN NUMERO TRA 28 e 54" sqref="D5:D9 D11:D21">
      <formula1>28</formula1>
      <formula2>54</formula2>
    </dataValidation>
    <dataValidation type="list" allowBlank="1" showInputMessage="1" showErrorMessage="1" sqref="C5:C21">
      <formula1>Lista</formula1>
    </dataValidation>
  </dataValidations>
  <pageMargins left="1.1811023622047245" right="0" top="1.1811023622047245" bottom="0.98425196850393704" header="0.51181102362204722" footer="0.51181102362204722"/>
  <pageSetup paperSize="9" scale="110" orientation="landscape" horizontalDpi="120" verticalDpi="144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H29"/>
  <sheetViews>
    <sheetView showGridLines="0" showRowColHeaders="0" workbookViewId="0">
      <pane xSplit="10" ySplit="23" topLeftCell="K24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RowHeight="20.25"/>
  <cols>
    <col min="1" max="2" width="10.625" customWidth="1"/>
    <col min="3" max="3" width="40.625" customWidth="1"/>
    <col min="4" max="5" width="25.625" style="7" customWidth="1"/>
    <col min="6" max="6" width="25.625" style="8" customWidth="1"/>
    <col min="7" max="7" width="10.625" style="1" customWidth="1"/>
    <col min="8" max="8" width="10.625" customWidth="1"/>
  </cols>
  <sheetData>
    <row r="1" spans="1:8" ht="25.5">
      <c r="A1" s="74"/>
      <c r="B1" s="74"/>
      <c r="C1" s="75" t="s">
        <v>16</v>
      </c>
      <c r="D1" s="144" t="s">
        <v>6</v>
      </c>
      <c r="E1" s="103"/>
      <c r="F1" s="104"/>
      <c r="G1" s="77"/>
      <c r="H1" s="74"/>
    </row>
    <row r="2" spans="1:8" ht="24.95" customHeight="1">
      <c r="A2" s="74"/>
      <c r="B2" s="74"/>
      <c r="C2" s="78" t="s">
        <v>17</v>
      </c>
      <c r="D2" s="145"/>
      <c r="E2" s="79"/>
      <c r="F2" s="105"/>
      <c r="G2" s="77"/>
      <c r="H2" s="74"/>
    </row>
    <row r="3" spans="1:8" ht="22.5">
      <c r="A3" s="74"/>
      <c r="B3" s="74"/>
      <c r="C3" s="81" t="s">
        <v>4</v>
      </c>
      <c r="D3" s="82" t="s">
        <v>1</v>
      </c>
      <c r="E3" s="83" t="s">
        <v>2</v>
      </c>
      <c r="F3" s="106" t="s">
        <v>3</v>
      </c>
      <c r="G3" s="77"/>
      <c r="H3" s="74"/>
    </row>
    <row r="4" spans="1:8" ht="24.95" customHeight="1">
      <c r="A4" s="74"/>
      <c r="B4" s="74"/>
      <c r="C4" s="85"/>
      <c r="D4" s="86"/>
      <c r="E4" s="86"/>
      <c r="F4" s="87"/>
      <c r="G4" s="77"/>
      <c r="H4" s="74"/>
    </row>
    <row r="5" spans="1:8" ht="20.100000000000001" customHeight="1">
      <c r="A5" s="74"/>
      <c r="B5" s="74"/>
      <c r="C5" s="136"/>
      <c r="D5" s="42"/>
      <c r="E5" s="88">
        <f>D5/0.75</f>
        <v>0</v>
      </c>
      <c r="F5" s="89" t="str">
        <f>IF(AND(D5="",D2=""),"",D5*$D$2)</f>
        <v/>
      </c>
      <c r="G5" s="77"/>
      <c r="H5" s="74"/>
    </row>
    <row r="6" spans="1:8" ht="20.100000000000001" customHeight="1">
      <c r="A6" s="74"/>
      <c r="B6" s="74"/>
      <c r="C6" s="137"/>
      <c r="D6" s="43"/>
      <c r="E6" s="90">
        <f t="shared" ref="E6:E21" si="0">D6/0.75</f>
        <v>0</v>
      </c>
      <c r="F6" s="91">
        <f t="shared" ref="F6:F21" si="1">IF(AND(D6="",D3=""),"",D6*$D$2)</f>
        <v>0</v>
      </c>
      <c r="G6" s="77"/>
      <c r="H6" s="74"/>
    </row>
    <row r="7" spans="1:8" ht="20.100000000000001" customHeight="1">
      <c r="A7" s="74"/>
      <c r="B7" s="74"/>
      <c r="C7" s="136"/>
      <c r="D7" s="42"/>
      <c r="E7" s="88">
        <f t="shared" si="0"/>
        <v>0</v>
      </c>
      <c r="F7" s="89" t="str">
        <f t="shared" si="1"/>
        <v/>
      </c>
      <c r="G7" s="77"/>
      <c r="H7" s="74"/>
    </row>
    <row r="8" spans="1:8" ht="20.100000000000001" customHeight="1">
      <c r="A8" s="74"/>
      <c r="B8" s="74"/>
      <c r="C8" s="137"/>
      <c r="D8" s="43"/>
      <c r="E8" s="90">
        <f t="shared" si="0"/>
        <v>0</v>
      </c>
      <c r="F8" s="91" t="str">
        <f t="shared" si="1"/>
        <v/>
      </c>
      <c r="G8" s="77"/>
      <c r="H8" s="74"/>
    </row>
    <row r="9" spans="1:8" ht="20.100000000000001" customHeight="1">
      <c r="A9" s="74"/>
      <c r="B9" s="74"/>
      <c r="C9" s="136"/>
      <c r="D9" s="42"/>
      <c r="E9" s="88">
        <f t="shared" si="0"/>
        <v>0</v>
      </c>
      <c r="F9" s="89" t="str">
        <f t="shared" si="1"/>
        <v/>
      </c>
      <c r="G9" s="77"/>
      <c r="H9" s="74"/>
    </row>
    <row r="10" spans="1:8" ht="20.100000000000001" customHeight="1">
      <c r="A10" s="74"/>
      <c r="B10" s="74"/>
      <c r="C10" s="137"/>
      <c r="D10" s="43"/>
      <c r="E10" s="90">
        <f t="shared" si="0"/>
        <v>0</v>
      </c>
      <c r="F10" s="91" t="str">
        <f t="shared" si="1"/>
        <v/>
      </c>
      <c r="G10" s="77"/>
      <c r="H10" s="74"/>
    </row>
    <row r="11" spans="1:8" ht="20.100000000000001" customHeight="1">
      <c r="A11" s="74"/>
      <c r="B11" s="74"/>
      <c r="C11" s="136"/>
      <c r="D11" s="42"/>
      <c r="E11" s="88">
        <f t="shared" si="0"/>
        <v>0</v>
      </c>
      <c r="F11" s="89" t="str">
        <f t="shared" si="1"/>
        <v/>
      </c>
      <c r="G11" s="77"/>
      <c r="H11" s="74"/>
    </row>
    <row r="12" spans="1:8" ht="20.100000000000001" customHeight="1">
      <c r="A12" s="74"/>
      <c r="B12" s="74"/>
      <c r="C12" s="137"/>
      <c r="D12" s="43"/>
      <c r="E12" s="90">
        <f t="shared" si="0"/>
        <v>0</v>
      </c>
      <c r="F12" s="91" t="str">
        <f t="shared" si="1"/>
        <v/>
      </c>
      <c r="G12" s="77"/>
      <c r="H12" s="74"/>
    </row>
    <row r="13" spans="1:8" ht="20.100000000000001" customHeight="1">
      <c r="A13" s="74"/>
      <c r="B13" s="74"/>
      <c r="C13" s="136"/>
      <c r="D13" s="42"/>
      <c r="E13" s="88">
        <f t="shared" si="0"/>
        <v>0</v>
      </c>
      <c r="F13" s="89" t="str">
        <f t="shared" si="1"/>
        <v/>
      </c>
      <c r="G13" s="77"/>
      <c r="H13" s="74"/>
    </row>
    <row r="14" spans="1:8" ht="20.100000000000001" customHeight="1">
      <c r="A14" s="74"/>
      <c r="B14" s="74"/>
      <c r="C14" s="137"/>
      <c r="D14" s="43"/>
      <c r="E14" s="90">
        <f t="shared" si="0"/>
        <v>0</v>
      </c>
      <c r="F14" s="91" t="str">
        <f t="shared" si="1"/>
        <v/>
      </c>
      <c r="G14" s="77"/>
      <c r="H14" s="74"/>
    </row>
    <row r="15" spans="1:8" ht="20.100000000000001" customHeight="1">
      <c r="A15" s="74"/>
      <c r="B15" s="74"/>
      <c r="C15" s="136"/>
      <c r="D15" s="42"/>
      <c r="E15" s="88">
        <f t="shared" si="0"/>
        <v>0</v>
      </c>
      <c r="F15" s="89" t="str">
        <f t="shared" si="1"/>
        <v/>
      </c>
      <c r="G15" s="77"/>
      <c r="H15" s="74"/>
    </row>
    <row r="16" spans="1:8" ht="20.100000000000001" customHeight="1">
      <c r="A16" s="74"/>
      <c r="B16" s="74"/>
      <c r="C16" s="137"/>
      <c r="D16" s="43"/>
      <c r="E16" s="90">
        <f t="shared" si="0"/>
        <v>0</v>
      </c>
      <c r="F16" s="91" t="str">
        <f t="shared" si="1"/>
        <v/>
      </c>
      <c r="G16" s="77"/>
      <c r="H16" s="74"/>
    </row>
    <row r="17" spans="1:8" ht="20.100000000000001" customHeight="1">
      <c r="A17" s="74"/>
      <c r="B17" s="74"/>
      <c r="C17" s="136"/>
      <c r="D17" s="42"/>
      <c r="E17" s="88">
        <f t="shared" si="0"/>
        <v>0</v>
      </c>
      <c r="F17" s="89" t="str">
        <f t="shared" si="1"/>
        <v/>
      </c>
      <c r="G17" s="77"/>
      <c r="H17" s="74"/>
    </row>
    <row r="18" spans="1:8" ht="20.100000000000001" customHeight="1">
      <c r="A18" s="74"/>
      <c r="B18" s="74"/>
      <c r="C18" s="137"/>
      <c r="D18" s="43"/>
      <c r="E18" s="90">
        <f t="shared" si="0"/>
        <v>0</v>
      </c>
      <c r="F18" s="91" t="str">
        <f t="shared" si="1"/>
        <v/>
      </c>
      <c r="G18" s="77"/>
      <c r="H18" s="74"/>
    </row>
    <row r="19" spans="1:8" ht="20.100000000000001" customHeight="1">
      <c r="A19" s="74"/>
      <c r="B19" s="74"/>
      <c r="C19" s="136"/>
      <c r="D19" s="42"/>
      <c r="E19" s="88">
        <f t="shared" si="0"/>
        <v>0</v>
      </c>
      <c r="F19" s="89" t="str">
        <f t="shared" si="1"/>
        <v/>
      </c>
      <c r="G19" s="77"/>
      <c r="H19" s="74"/>
    </row>
    <row r="20" spans="1:8" ht="20.100000000000001" customHeight="1">
      <c r="A20" s="74"/>
      <c r="B20" s="74"/>
      <c r="C20" s="137"/>
      <c r="D20" s="43"/>
      <c r="E20" s="90">
        <f t="shared" si="0"/>
        <v>0</v>
      </c>
      <c r="F20" s="91" t="str">
        <f t="shared" si="1"/>
        <v/>
      </c>
      <c r="G20" s="77"/>
      <c r="H20" s="74"/>
    </row>
    <row r="21" spans="1:8" ht="20.100000000000001" customHeight="1">
      <c r="A21" s="74"/>
      <c r="B21" s="74"/>
      <c r="C21" s="136"/>
      <c r="D21" s="42"/>
      <c r="E21" s="88">
        <f t="shared" si="0"/>
        <v>0</v>
      </c>
      <c r="F21" s="89" t="str">
        <f t="shared" si="1"/>
        <v/>
      </c>
      <c r="G21" s="77"/>
      <c r="H21" s="74"/>
    </row>
    <row r="22" spans="1:8" ht="20.100000000000001" customHeight="1">
      <c r="A22" s="74"/>
      <c r="B22" s="74"/>
      <c r="C22" s="92"/>
      <c r="D22" s="93"/>
      <c r="E22" s="93"/>
      <c r="F22" s="94"/>
      <c r="G22" s="77"/>
      <c r="H22" s="74"/>
    </row>
    <row r="23" spans="1:8" ht="23.25">
      <c r="A23" s="74"/>
      <c r="B23" s="74"/>
      <c r="C23" s="95" t="s">
        <v>0</v>
      </c>
      <c r="D23" s="96">
        <f>SUM(D5:D21)</f>
        <v>0</v>
      </c>
      <c r="E23" s="97">
        <f>SUM(E5:E21)</f>
        <v>0</v>
      </c>
      <c r="F23" s="98">
        <f>SUM(F5:F21)</f>
        <v>0</v>
      </c>
      <c r="G23" s="77"/>
      <c r="H23" s="74"/>
    </row>
    <row r="24" spans="1:8">
      <c r="A24" s="74"/>
      <c r="B24" s="74"/>
      <c r="C24" s="99"/>
      <c r="D24" s="100"/>
      <c r="E24" s="101"/>
      <c r="F24" s="102"/>
      <c r="G24" s="77"/>
      <c r="H24" s="74"/>
    </row>
    <row r="25" spans="1:8">
      <c r="A25" s="62"/>
      <c r="B25" s="62"/>
      <c r="C25" s="68"/>
      <c r="D25" s="69"/>
      <c r="E25" s="69"/>
      <c r="F25" s="67"/>
      <c r="G25" s="63"/>
      <c r="H25" s="62"/>
    </row>
    <row r="26" spans="1:8">
      <c r="F26" s="17"/>
    </row>
    <row r="27" spans="1:8">
      <c r="F27" s="17"/>
    </row>
    <row r="28" spans="1:8">
      <c r="F28" s="17"/>
    </row>
    <row r="29" spans="1:8">
      <c r="D29" s="16"/>
    </row>
  </sheetData>
  <sheetProtection sheet="1" objects="1" scenarios="1" selectLockedCells="1"/>
  <phoneticPr fontId="0" type="noConversion"/>
  <dataValidations count="1">
    <dataValidation type="list" allowBlank="1" showInputMessage="1" showErrorMessage="1" sqref="C5:C21">
      <formula1>Lista</formula1>
    </dataValidation>
  </dataValidations>
  <pageMargins left="1.1811023622047245" right="0" top="1.1811023622047245" bottom="0.98425196850393704" header="0.51181102362204722" footer="0.51181102362204722"/>
  <pageSetup paperSize="9" scale="110" pageOrder="overThenDown" orientation="landscape" horizontalDpi="4294967293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H30"/>
  <sheetViews>
    <sheetView showGridLines="0" showRowColHeaders="0" workbookViewId="0">
      <pane xSplit="10" ySplit="23" topLeftCell="K24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RowHeight="20.25"/>
  <cols>
    <col min="1" max="2" width="10.625" customWidth="1"/>
    <col min="3" max="3" width="40.625" customWidth="1"/>
    <col min="4" max="5" width="25.625" style="7" customWidth="1"/>
    <col min="6" max="6" width="25.625" style="8" customWidth="1"/>
    <col min="7" max="7" width="10.625" style="1" customWidth="1"/>
    <col min="8" max="8" width="10.625" customWidth="1"/>
  </cols>
  <sheetData>
    <row r="1" spans="1:8" ht="25.5">
      <c r="A1" s="74"/>
      <c r="B1" s="74"/>
      <c r="C1" s="75" t="s">
        <v>18</v>
      </c>
      <c r="D1" s="144" t="s">
        <v>6</v>
      </c>
      <c r="E1" s="103"/>
      <c r="F1" s="104"/>
      <c r="G1" s="77"/>
      <c r="H1" s="74"/>
    </row>
    <row r="2" spans="1:8" ht="24.95" customHeight="1">
      <c r="A2" s="74"/>
      <c r="B2" s="74"/>
      <c r="C2" s="78" t="s">
        <v>19</v>
      </c>
      <c r="D2" s="145"/>
      <c r="E2" s="79"/>
      <c r="F2" s="105"/>
      <c r="G2" s="77"/>
      <c r="H2" s="74"/>
    </row>
    <row r="3" spans="1:8" ht="22.5">
      <c r="A3" s="74"/>
      <c r="B3" s="74"/>
      <c r="C3" s="81" t="s">
        <v>4</v>
      </c>
      <c r="D3" s="82" t="s">
        <v>1</v>
      </c>
      <c r="E3" s="83" t="s">
        <v>2</v>
      </c>
      <c r="F3" s="106" t="s">
        <v>3</v>
      </c>
      <c r="G3" s="77"/>
      <c r="H3" s="74"/>
    </row>
    <row r="4" spans="1:8" ht="24.95" customHeight="1">
      <c r="A4" s="74"/>
      <c r="B4" s="74"/>
      <c r="C4" s="85"/>
      <c r="D4" s="86"/>
      <c r="E4" s="86"/>
      <c r="F4" s="87"/>
      <c r="G4" s="77"/>
      <c r="H4" s="74"/>
    </row>
    <row r="5" spans="1:8" ht="20.100000000000001" customHeight="1">
      <c r="A5" s="74"/>
      <c r="B5" s="74"/>
      <c r="C5" s="136"/>
      <c r="D5" s="42"/>
      <c r="E5" s="88">
        <f>D5/0.75</f>
        <v>0</v>
      </c>
      <c r="F5" s="89" t="str">
        <f>IF(AND(D5="",D2=""),"",D5*$D$2)</f>
        <v/>
      </c>
      <c r="G5" s="77"/>
      <c r="H5" s="74"/>
    </row>
    <row r="6" spans="1:8" ht="20.100000000000001" customHeight="1">
      <c r="A6" s="74"/>
      <c r="B6" s="74"/>
      <c r="C6" s="137"/>
      <c r="D6" s="43"/>
      <c r="E6" s="90">
        <f t="shared" ref="E6:E21" si="0">D6/0.75</f>
        <v>0</v>
      </c>
      <c r="F6" s="91">
        <f t="shared" ref="F6:F21" si="1">IF(AND(D6="",D3=""),"",D6*$D$2)</f>
        <v>0</v>
      </c>
      <c r="G6" s="77"/>
      <c r="H6" s="74"/>
    </row>
    <row r="7" spans="1:8" ht="20.100000000000001" customHeight="1">
      <c r="A7" s="74"/>
      <c r="B7" s="74"/>
      <c r="C7" s="136"/>
      <c r="D7" s="42"/>
      <c r="E7" s="88">
        <f t="shared" si="0"/>
        <v>0</v>
      </c>
      <c r="F7" s="89" t="str">
        <f t="shared" si="1"/>
        <v/>
      </c>
      <c r="G7" s="77"/>
      <c r="H7" s="74"/>
    </row>
    <row r="8" spans="1:8" ht="20.100000000000001" customHeight="1">
      <c r="A8" s="74"/>
      <c r="B8" s="74"/>
      <c r="C8" s="137"/>
      <c r="D8" s="43"/>
      <c r="E8" s="90">
        <f t="shared" si="0"/>
        <v>0</v>
      </c>
      <c r="F8" s="91" t="str">
        <f t="shared" si="1"/>
        <v/>
      </c>
      <c r="G8" s="77"/>
      <c r="H8" s="74"/>
    </row>
    <row r="9" spans="1:8" ht="20.100000000000001" customHeight="1">
      <c r="A9" s="74"/>
      <c r="B9" s="74"/>
      <c r="C9" s="136"/>
      <c r="D9" s="42"/>
      <c r="E9" s="88">
        <f t="shared" si="0"/>
        <v>0</v>
      </c>
      <c r="F9" s="89" t="str">
        <f t="shared" si="1"/>
        <v/>
      </c>
      <c r="G9" s="77"/>
      <c r="H9" s="74"/>
    </row>
    <row r="10" spans="1:8" ht="20.100000000000001" customHeight="1">
      <c r="A10" s="74"/>
      <c r="B10" s="74"/>
      <c r="C10" s="137"/>
      <c r="D10" s="43"/>
      <c r="E10" s="90">
        <f t="shared" si="0"/>
        <v>0</v>
      </c>
      <c r="F10" s="91" t="str">
        <f t="shared" si="1"/>
        <v/>
      </c>
      <c r="G10" s="77"/>
      <c r="H10" s="74"/>
    </row>
    <row r="11" spans="1:8" ht="20.100000000000001" customHeight="1">
      <c r="A11" s="74"/>
      <c r="B11" s="74"/>
      <c r="C11" s="136"/>
      <c r="D11" s="42"/>
      <c r="E11" s="88">
        <f t="shared" si="0"/>
        <v>0</v>
      </c>
      <c r="F11" s="89" t="str">
        <f t="shared" si="1"/>
        <v/>
      </c>
      <c r="G11" s="77"/>
      <c r="H11" s="74"/>
    </row>
    <row r="12" spans="1:8" ht="20.100000000000001" customHeight="1">
      <c r="A12" s="74"/>
      <c r="B12" s="74"/>
      <c r="C12" s="137"/>
      <c r="D12" s="44"/>
      <c r="E12" s="90">
        <f t="shared" si="0"/>
        <v>0</v>
      </c>
      <c r="F12" s="91" t="str">
        <f t="shared" si="1"/>
        <v/>
      </c>
      <c r="G12" s="77"/>
      <c r="H12" s="74"/>
    </row>
    <row r="13" spans="1:8" ht="20.100000000000001" customHeight="1">
      <c r="A13" s="74"/>
      <c r="B13" s="74"/>
      <c r="C13" s="136"/>
      <c r="D13" s="45"/>
      <c r="E13" s="88">
        <f t="shared" si="0"/>
        <v>0</v>
      </c>
      <c r="F13" s="89" t="str">
        <f t="shared" si="1"/>
        <v/>
      </c>
      <c r="G13" s="77"/>
      <c r="H13" s="74"/>
    </row>
    <row r="14" spans="1:8" ht="20.100000000000001" customHeight="1">
      <c r="A14" s="74"/>
      <c r="B14" s="74"/>
      <c r="C14" s="137"/>
      <c r="D14" s="44"/>
      <c r="E14" s="90">
        <f t="shared" si="0"/>
        <v>0</v>
      </c>
      <c r="F14" s="91" t="str">
        <f t="shared" si="1"/>
        <v/>
      </c>
      <c r="G14" s="77"/>
      <c r="H14" s="74"/>
    </row>
    <row r="15" spans="1:8" ht="20.100000000000001" customHeight="1">
      <c r="A15" s="74"/>
      <c r="B15" s="74"/>
      <c r="C15" s="136"/>
      <c r="D15" s="45"/>
      <c r="E15" s="88">
        <f t="shared" si="0"/>
        <v>0</v>
      </c>
      <c r="F15" s="89" t="str">
        <f t="shared" si="1"/>
        <v/>
      </c>
      <c r="G15" s="77"/>
      <c r="H15" s="74"/>
    </row>
    <row r="16" spans="1:8" ht="20.100000000000001" customHeight="1">
      <c r="A16" s="74"/>
      <c r="B16" s="74"/>
      <c r="C16" s="137"/>
      <c r="D16" s="44"/>
      <c r="E16" s="90">
        <f t="shared" si="0"/>
        <v>0</v>
      </c>
      <c r="F16" s="91" t="str">
        <f t="shared" si="1"/>
        <v/>
      </c>
      <c r="G16" s="77"/>
      <c r="H16" s="74"/>
    </row>
    <row r="17" spans="1:8" ht="20.100000000000001" customHeight="1">
      <c r="A17" s="74"/>
      <c r="B17" s="74"/>
      <c r="C17" s="136"/>
      <c r="D17" s="45"/>
      <c r="E17" s="88">
        <f t="shared" si="0"/>
        <v>0</v>
      </c>
      <c r="F17" s="89" t="str">
        <f t="shared" si="1"/>
        <v/>
      </c>
      <c r="G17" s="77"/>
      <c r="H17" s="74"/>
    </row>
    <row r="18" spans="1:8" ht="20.100000000000001" customHeight="1">
      <c r="A18" s="74"/>
      <c r="B18" s="74"/>
      <c r="C18" s="137"/>
      <c r="D18" s="44"/>
      <c r="E18" s="90">
        <f t="shared" si="0"/>
        <v>0</v>
      </c>
      <c r="F18" s="91" t="str">
        <f t="shared" si="1"/>
        <v/>
      </c>
      <c r="G18" s="77"/>
      <c r="H18" s="74"/>
    </row>
    <row r="19" spans="1:8" ht="20.100000000000001" customHeight="1">
      <c r="A19" s="74"/>
      <c r="B19" s="74"/>
      <c r="C19" s="136"/>
      <c r="D19" s="45"/>
      <c r="E19" s="88">
        <f t="shared" si="0"/>
        <v>0</v>
      </c>
      <c r="F19" s="89" t="str">
        <f t="shared" si="1"/>
        <v/>
      </c>
      <c r="G19" s="77"/>
      <c r="H19" s="74"/>
    </row>
    <row r="20" spans="1:8" ht="20.100000000000001" customHeight="1">
      <c r="A20" s="74"/>
      <c r="B20" s="74"/>
      <c r="C20" s="137"/>
      <c r="D20" s="44"/>
      <c r="E20" s="90">
        <f t="shared" si="0"/>
        <v>0</v>
      </c>
      <c r="F20" s="91" t="str">
        <f t="shared" si="1"/>
        <v/>
      </c>
      <c r="G20" s="77"/>
      <c r="H20" s="74"/>
    </row>
    <row r="21" spans="1:8" ht="20.100000000000001" customHeight="1">
      <c r="A21" s="74"/>
      <c r="B21" s="74"/>
      <c r="C21" s="136"/>
      <c r="D21" s="45"/>
      <c r="E21" s="88">
        <f t="shared" si="0"/>
        <v>0</v>
      </c>
      <c r="F21" s="89" t="str">
        <f t="shared" si="1"/>
        <v/>
      </c>
      <c r="G21" s="77"/>
      <c r="H21" s="74"/>
    </row>
    <row r="22" spans="1:8" ht="20.100000000000001" customHeight="1">
      <c r="A22" s="74"/>
      <c r="B22" s="74"/>
      <c r="C22" s="92"/>
      <c r="D22" s="93"/>
      <c r="E22" s="93"/>
      <c r="F22" s="94"/>
      <c r="G22" s="77"/>
      <c r="H22" s="74"/>
    </row>
    <row r="23" spans="1:8" ht="23.25">
      <c r="A23" s="74"/>
      <c r="B23" s="74"/>
      <c r="C23" s="95" t="s">
        <v>0</v>
      </c>
      <c r="D23" s="96">
        <f>SUM(D5:D11)</f>
        <v>0</v>
      </c>
      <c r="E23" s="97">
        <f>SUM(E5:E11)</f>
        <v>0</v>
      </c>
      <c r="F23" s="98">
        <f>SUM(F5:F21)</f>
        <v>0</v>
      </c>
      <c r="G23" s="77"/>
      <c r="H23" s="74"/>
    </row>
    <row r="24" spans="1:8">
      <c r="A24" s="74"/>
      <c r="B24" s="74"/>
      <c r="C24" s="99"/>
      <c r="D24" s="100"/>
      <c r="E24" s="101"/>
      <c r="F24" s="102"/>
      <c r="G24" s="77"/>
      <c r="H24" s="74"/>
    </row>
    <row r="25" spans="1:8">
      <c r="A25" s="62"/>
      <c r="B25" s="62"/>
      <c r="C25" s="68"/>
      <c r="D25" s="69"/>
      <c r="E25" s="69"/>
      <c r="F25" s="67"/>
      <c r="G25" s="63"/>
      <c r="H25" s="62"/>
    </row>
    <row r="26" spans="1:8">
      <c r="F26" s="17"/>
    </row>
    <row r="27" spans="1:8">
      <c r="F27" s="17"/>
    </row>
    <row r="28" spans="1:8">
      <c r="F28" s="17"/>
    </row>
    <row r="29" spans="1:8">
      <c r="F29" s="17"/>
    </row>
    <row r="30" spans="1:8">
      <c r="D30" s="16"/>
      <c r="F30" s="17"/>
    </row>
  </sheetData>
  <sheetProtection sheet="1" objects="1" scenarios="1" selectLockedCells="1"/>
  <phoneticPr fontId="0" type="noConversion"/>
  <dataValidations count="1">
    <dataValidation type="list" allowBlank="1" showInputMessage="1" showErrorMessage="1" sqref="C5:C21">
      <formula1>Lista</formula1>
    </dataValidation>
  </dataValidations>
  <pageMargins left="1.1811023622047245" right="0" top="1.1811023622047245" bottom="0.98425196850393704" header="0.51181102362204722" footer="0.51181102362204722"/>
  <pageSetup paperSize="9" scale="110" orientation="landscape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</vt:i4>
      </vt:variant>
    </vt:vector>
  </HeadingPairs>
  <TitlesOfParts>
    <vt:vector size="14" baseType="lpstr">
      <vt:lpstr>LEGGIMI</vt:lpstr>
      <vt:lpstr>Elenco Vini</vt:lpstr>
      <vt:lpstr>Magazzino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2025</vt:lpstr>
      <vt:lpstr>GRAFICI</vt:lpstr>
      <vt:lpstr>Lista</vt:lpstr>
    </vt:vector>
  </TitlesOfParts>
  <Company>casa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</dc:creator>
  <cp:lastModifiedBy>MAURIVIG</cp:lastModifiedBy>
  <cp:lastPrinted>2020-04-05T20:29:22Z</cp:lastPrinted>
  <dcterms:created xsi:type="dcterms:W3CDTF">1998-03-21T09:12:41Z</dcterms:created>
  <dcterms:modified xsi:type="dcterms:W3CDTF">2020-10-06T09:40:50Z</dcterms:modified>
</cp:coreProperties>
</file>